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7715" windowHeight="8445" activeTab="0"/>
  </bookViews>
  <sheets>
    <sheet name="Область_всего" sheetId="1" r:id="rId1"/>
  </sheets>
  <definedNames>
    <definedName name="_xlnm.Print_Area" localSheetId="0">'Область_всего'!$A:$IV</definedName>
  </definedNames>
  <calcPr fullCalcOnLoad="1"/>
</workbook>
</file>

<file path=xl/sharedStrings.xml><?xml version="1.0" encoding="utf-8"?>
<sst xmlns="http://schemas.openxmlformats.org/spreadsheetml/2006/main" count="74" uniqueCount="26">
  <si>
    <t>Видаткова частина зведеного бюджету Луганської області на 2017 рік</t>
  </si>
  <si>
    <t>Видатки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</si>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</sst>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3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11" xfId="0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24" fillId="0" borderId="0" xfId="0" applyFont="1" applyFill="1" applyAlignment="1">
      <alignment/>
    </xf>
    <xf numFmtId="0" fontId="25" fillId="0" borderId="14" xfId="0" applyFont="1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0" fillId="0" borderId="14" xfId="0" applyFill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5" fillId="0" borderId="17" xfId="0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5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88" fontId="24" fillId="0" borderId="21" xfId="0" applyNumberFormat="1" applyFont="1" applyBorder="1" applyAlignment="1">
      <alignment/>
    </xf>
    <xf numFmtId="188" fontId="24" fillId="0" borderId="22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188" fontId="23" fillId="0" borderId="22" xfId="0" applyNumberFormat="1" applyFont="1" applyBorder="1" applyAlignment="1">
      <alignment/>
    </xf>
    <xf numFmtId="188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3" fillId="0" borderId="23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Alignment="1">
      <alignment/>
    </xf>
    <xf numFmtId="188" fontId="0" fillId="0" borderId="0" xfId="0" applyNumberFormat="1" applyAlignment="1">
      <alignment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showGridLines="0" showZeros="0" tabSelected="1" workbookViewId="0" topLeftCell="A1">
      <pane xSplit="1" ySplit="3" topLeftCell="B4" activePane="bottomRight" state="frozen"/>
      <selection pane="topLeft" activeCell="B6" sqref="B6:D6"/>
      <selection pane="topRight" activeCell="B6" sqref="B6:D6"/>
      <selection pane="bottomLeft" activeCell="B6" sqref="B6:D6"/>
      <selection pane="bottomRight" activeCell="A3" sqref="A3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421875" style="0" bestFit="1" customWidth="1"/>
  </cols>
  <sheetData>
    <row r="1" spans="1:12" ht="18">
      <c r="A1" s="1" t="s">
        <v>0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22" ht="11.25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9"/>
      <c r="P4" s="9"/>
      <c r="Q4" s="9"/>
      <c r="R4" s="9"/>
      <c r="S4" s="9"/>
      <c r="T4" s="9"/>
      <c r="U4" s="9"/>
      <c r="V4" s="9"/>
    </row>
    <row r="5" spans="1:22" ht="11.25">
      <c r="A5" s="10" t="s">
        <v>15</v>
      </c>
      <c r="B5" s="11">
        <v>165613.891</v>
      </c>
      <c r="C5" s="11">
        <v>187453.1297</v>
      </c>
      <c r="D5" s="11">
        <v>165118.86032</v>
      </c>
      <c r="E5" s="11">
        <v>164125.415</v>
      </c>
      <c r="F5" s="11">
        <v>198480.47499999998</v>
      </c>
      <c r="G5" s="11">
        <v>266947.25800000003</v>
      </c>
      <c r="H5" s="11">
        <v>139331.94299999997</v>
      </c>
      <c r="I5" s="11">
        <v>121733.20499999999</v>
      </c>
      <c r="J5" s="11">
        <v>162884.96</v>
      </c>
      <c r="K5" s="11">
        <v>157115.80299999999</v>
      </c>
      <c r="L5" s="11">
        <v>156610.40299999996</v>
      </c>
      <c r="M5" s="12">
        <v>163001.91599999997</v>
      </c>
      <c r="N5" s="9"/>
      <c r="O5" s="9"/>
      <c r="P5" s="9"/>
      <c r="Q5" s="9"/>
      <c r="R5" s="9"/>
      <c r="S5" s="9"/>
      <c r="T5" s="9"/>
      <c r="U5" s="9"/>
      <c r="V5" s="9"/>
    </row>
    <row r="6" spans="1:22" s="16" customFormat="1" ht="11.25">
      <c r="A6" s="13" t="s">
        <v>16</v>
      </c>
      <c r="B6" s="14">
        <f>B5</f>
        <v>165613.891</v>
      </c>
      <c r="C6" s="14">
        <f aca="true" t="shared" si="0" ref="C6:M6">B6+C5</f>
        <v>353067.0207</v>
      </c>
      <c r="D6" s="14">
        <f t="shared" si="0"/>
        <v>518185.88102</v>
      </c>
      <c r="E6" s="14">
        <f t="shared" si="0"/>
        <v>682311.29602</v>
      </c>
      <c r="F6" s="14">
        <f t="shared" si="0"/>
        <v>880791.77102</v>
      </c>
      <c r="G6" s="14">
        <f t="shared" si="0"/>
        <v>1147739.02902</v>
      </c>
      <c r="H6" s="14">
        <f t="shared" si="0"/>
        <v>1287070.97202</v>
      </c>
      <c r="I6" s="14">
        <f t="shared" si="0"/>
        <v>1408804.17702</v>
      </c>
      <c r="J6" s="14">
        <f t="shared" si="0"/>
        <v>1571689.13702</v>
      </c>
      <c r="K6" s="14">
        <f t="shared" si="0"/>
        <v>1728804.94002</v>
      </c>
      <c r="L6" s="14">
        <f t="shared" si="0"/>
        <v>1885415.34302</v>
      </c>
      <c r="M6" s="15">
        <f t="shared" si="0"/>
        <v>2048417.25902</v>
      </c>
      <c r="N6" s="9"/>
      <c r="O6" s="9"/>
      <c r="P6" s="9"/>
      <c r="Q6" s="9"/>
      <c r="R6" s="9"/>
      <c r="S6" s="9"/>
      <c r="T6" s="9"/>
      <c r="U6" s="9"/>
      <c r="V6" s="9"/>
    </row>
    <row r="7" spans="1:22" s="18" customFormat="1" ht="11.25">
      <c r="A7" s="10" t="s">
        <v>17</v>
      </c>
      <c r="B7" s="11">
        <v>8168.816000000001</v>
      </c>
      <c r="C7" s="11">
        <v>10535.726999999999</v>
      </c>
      <c r="D7" s="11">
        <v>8873.23</v>
      </c>
      <c r="E7" s="11">
        <v>8541.801</v>
      </c>
      <c r="F7" s="11">
        <v>8814.482</v>
      </c>
      <c r="G7" s="11">
        <v>5081.601</v>
      </c>
      <c r="H7" s="11">
        <v>3488.9889999999996</v>
      </c>
      <c r="I7" s="11">
        <v>3573.36</v>
      </c>
      <c r="J7" s="11">
        <v>8088.107</v>
      </c>
      <c r="K7" s="11">
        <v>7668.605</v>
      </c>
      <c r="L7" s="11">
        <v>7767.211000000001</v>
      </c>
      <c r="M7" s="12">
        <v>7163.352000000001</v>
      </c>
      <c r="N7" s="17"/>
      <c r="O7" s="9"/>
      <c r="P7" s="9"/>
      <c r="Q7" s="9"/>
      <c r="R7" s="9"/>
      <c r="S7" s="9"/>
      <c r="T7" s="9"/>
      <c r="U7" s="9"/>
      <c r="V7" s="9"/>
    </row>
    <row r="8" spans="1:22" s="16" customFormat="1" ht="11.25">
      <c r="A8" s="13" t="s">
        <v>16</v>
      </c>
      <c r="B8" s="14">
        <f>B7</f>
        <v>8168.816000000001</v>
      </c>
      <c r="C8" s="14">
        <f aca="true" t="shared" si="1" ref="C8:M8">B8+C7</f>
        <v>18704.542999999998</v>
      </c>
      <c r="D8" s="14">
        <f t="shared" si="1"/>
        <v>27577.772999999997</v>
      </c>
      <c r="E8" s="14">
        <f t="shared" si="1"/>
        <v>36119.57399999999</v>
      </c>
      <c r="F8" s="14">
        <f t="shared" si="1"/>
        <v>44934.056</v>
      </c>
      <c r="G8" s="14">
        <f t="shared" si="1"/>
        <v>50015.657</v>
      </c>
      <c r="H8" s="14">
        <f t="shared" si="1"/>
        <v>53504.646</v>
      </c>
      <c r="I8" s="14">
        <f t="shared" si="1"/>
        <v>57078.006</v>
      </c>
      <c r="J8" s="14">
        <f t="shared" si="1"/>
        <v>65166.113</v>
      </c>
      <c r="K8" s="14">
        <f t="shared" si="1"/>
        <v>72834.718</v>
      </c>
      <c r="L8" s="14">
        <f t="shared" si="1"/>
        <v>80601.92899999999</v>
      </c>
      <c r="M8" s="15">
        <f t="shared" si="1"/>
        <v>87765.28099999999</v>
      </c>
      <c r="N8" s="9"/>
      <c r="O8" s="9"/>
      <c r="P8" s="9"/>
      <c r="Q8" s="9"/>
      <c r="R8" s="9"/>
      <c r="S8" s="9"/>
      <c r="T8" s="9"/>
      <c r="U8" s="9"/>
      <c r="V8" s="9"/>
    </row>
    <row r="9" spans="1:22" s="18" customFormat="1" ht="11.25">
      <c r="A9" s="10" t="s">
        <v>18</v>
      </c>
      <c r="B9" s="11">
        <v>121.82</v>
      </c>
      <c r="C9" s="11">
        <v>212.13799999999998</v>
      </c>
      <c r="D9" s="11">
        <v>107.317</v>
      </c>
      <c r="E9" s="11">
        <v>105.21</v>
      </c>
      <c r="F9" s="11">
        <v>267.843</v>
      </c>
      <c r="G9" s="11">
        <v>70.618</v>
      </c>
      <c r="H9" s="11">
        <v>72.743</v>
      </c>
      <c r="I9" s="11">
        <v>78.27300000000001</v>
      </c>
      <c r="J9" s="11">
        <v>105.477</v>
      </c>
      <c r="K9" s="11">
        <v>75.63900000000001</v>
      </c>
      <c r="L9" s="11">
        <v>90.71</v>
      </c>
      <c r="M9" s="12">
        <v>43.5</v>
      </c>
      <c r="N9" s="9"/>
      <c r="O9" s="9"/>
      <c r="P9" s="9"/>
      <c r="Q9" s="9"/>
      <c r="R9" s="9"/>
      <c r="S9" s="9"/>
      <c r="T9" s="9"/>
      <c r="U9" s="9"/>
      <c r="V9" s="9"/>
    </row>
    <row r="10" spans="1:22" s="16" customFormat="1" ht="11.25">
      <c r="A10" s="13" t="s">
        <v>16</v>
      </c>
      <c r="B10" s="14">
        <f>B9</f>
        <v>121.82</v>
      </c>
      <c r="C10" s="14">
        <f aca="true" t="shared" si="2" ref="C10:M10">B10+C9</f>
        <v>333.95799999999997</v>
      </c>
      <c r="D10" s="14">
        <f t="shared" si="2"/>
        <v>441.275</v>
      </c>
      <c r="E10" s="14">
        <f t="shared" si="2"/>
        <v>546.485</v>
      </c>
      <c r="F10" s="14">
        <f t="shared" si="2"/>
        <v>814.328</v>
      </c>
      <c r="G10" s="14">
        <f t="shared" si="2"/>
        <v>884.9459999999999</v>
      </c>
      <c r="H10" s="14">
        <f t="shared" si="2"/>
        <v>957.6889999999999</v>
      </c>
      <c r="I10" s="14">
        <f t="shared" si="2"/>
        <v>1035.9619999999998</v>
      </c>
      <c r="J10" s="14">
        <f t="shared" si="2"/>
        <v>1141.4389999999999</v>
      </c>
      <c r="K10" s="14">
        <f t="shared" si="2"/>
        <v>1217.078</v>
      </c>
      <c r="L10" s="14">
        <f t="shared" si="2"/>
        <v>1307.788</v>
      </c>
      <c r="M10" s="15">
        <f t="shared" si="2"/>
        <v>1351.288</v>
      </c>
      <c r="N10" s="9"/>
      <c r="O10" s="9"/>
      <c r="P10" s="9"/>
      <c r="Q10" s="9"/>
      <c r="R10" s="9"/>
      <c r="S10" s="9"/>
      <c r="T10" s="9"/>
      <c r="U10" s="9"/>
      <c r="V10" s="9"/>
    </row>
    <row r="11" spans="1:22" s="18" customFormat="1" ht="11.25">
      <c r="A11" s="10" t="s">
        <v>19</v>
      </c>
      <c r="B11" s="11">
        <v>67487.799</v>
      </c>
      <c r="C11" s="11">
        <v>58317.610530000005</v>
      </c>
      <c r="D11" s="11">
        <v>42723.577549999995</v>
      </c>
      <c r="E11" s="11">
        <v>20303.346999999998</v>
      </c>
      <c r="F11" s="11">
        <v>8968.182999999997</v>
      </c>
      <c r="G11" s="11">
        <v>7075.166</v>
      </c>
      <c r="H11" s="11">
        <v>6876.85</v>
      </c>
      <c r="I11" s="11">
        <v>7455.66</v>
      </c>
      <c r="J11" s="11">
        <v>9182.88</v>
      </c>
      <c r="K11" s="11">
        <v>21660.891999999993</v>
      </c>
      <c r="L11" s="11">
        <v>37793.481999999996</v>
      </c>
      <c r="M11" s="12">
        <v>46123.81077000001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s="16" customFormat="1" ht="11.25">
      <c r="A12" s="19" t="s">
        <v>16</v>
      </c>
      <c r="B12" s="14">
        <f>B11</f>
        <v>67487.799</v>
      </c>
      <c r="C12" s="14">
        <f aca="true" t="shared" si="3" ref="C12:M12">B12+C11</f>
        <v>125805.40953</v>
      </c>
      <c r="D12" s="14">
        <f t="shared" si="3"/>
        <v>168528.98708</v>
      </c>
      <c r="E12" s="14">
        <f t="shared" si="3"/>
        <v>188832.33408</v>
      </c>
      <c r="F12" s="14">
        <f t="shared" si="3"/>
        <v>197800.51708</v>
      </c>
      <c r="G12" s="14">
        <f t="shared" si="3"/>
        <v>204875.68308</v>
      </c>
      <c r="H12" s="14">
        <f t="shared" si="3"/>
        <v>211752.53308</v>
      </c>
      <c r="I12" s="14">
        <f t="shared" si="3"/>
        <v>219208.19308</v>
      </c>
      <c r="J12" s="14">
        <f t="shared" si="3"/>
        <v>228391.07308</v>
      </c>
      <c r="K12" s="14">
        <f t="shared" si="3"/>
        <v>250051.96508</v>
      </c>
      <c r="L12" s="14">
        <f t="shared" si="3"/>
        <v>287845.44708</v>
      </c>
      <c r="M12" s="15">
        <f t="shared" si="3"/>
        <v>333969.25785000005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s="20" customFormat="1" ht="11.25">
      <c r="A13" s="10" t="s">
        <v>20</v>
      </c>
      <c r="B13" s="11">
        <v>5351.147579999999</v>
      </c>
      <c r="C13" s="11">
        <v>7529.461579999999</v>
      </c>
      <c r="D13" s="11">
        <v>6348.79558</v>
      </c>
      <c r="E13" s="11">
        <v>4749.31758</v>
      </c>
      <c r="F13" s="11">
        <v>6075.58656</v>
      </c>
      <c r="G13" s="11">
        <v>7237.504559999999</v>
      </c>
      <c r="H13" s="11">
        <v>3790.1075599999995</v>
      </c>
      <c r="I13" s="11">
        <v>4177.33656</v>
      </c>
      <c r="J13" s="11">
        <v>4613.396560000001</v>
      </c>
      <c r="K13" s="11">
        <v>4456.9684799999995</v>
      </c>
      <c r="L13" s="11">
        <v>4800.96248</v>
      </c>
      <c r="M13" s="12">
        <v>4208.84849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s="16" customFormat="1" ht="11.25">
      <c r="A14" s="19" t="s">
        <v>16</v>
      </c>
      <c r="B14" s="14">
        <f>B13</f>
        <v>5351.147579999999</v>
      </c>
      <c r="C14" s="14">
        <f aca="true" t="shared" si="4" ref="C14:M14">B14+C13</f>
        <v>12880.609159999998</v>
      </c>
      <c r="D14" s="14">
        <f t="shared" si="4"/>
        <v>19229.404739999998</v>
      </c>
      <c r="E14" s="14">
        <f t="shared" si="4"/>
        <v>23978.722319999997</v>
      </c>
      <c r="F14" s="14">
        <f t="shared" si="4"/>
        <v>30054.308879999997</v>
      </c>
      <c r="G14" s="14">
        <f t="shared" si="4"/>
        <v>37291.81344</v>
      </c>
      <c r="H14" s="14">
        <f t="shared" si="4"/>
        <v>41081.920999999995</v>
      </c>
      <c r="I14" s="14">
        <f t="shared" si="4"/>
        <v>45259.25756</v>
      </c>
      <c r="J14" s="14">
        <f t="shared" si="4"/>
        <v>49872.65412</v>
      </c>
      <c r="K14" s="14">
        <f t="shared" si="4"/>
        <v>54329.6226</v>
      </c>
      <c r="L14" s="14">
        <f t="shared" si="4"/>
        <v>59130.585080000004</v>
      </c>
      <c r="M14" s="15">
        <f t="shared" si="4"/>
        <v>63339.43357000001</v>
      </c>
      <c r="N14" s="9"/>
      <c r="O14" s="9"/>
      <c r="P14" s="9"/>
      <c r="Q14" s="9"/>
      <c r="R14" s="9"/>
      <c r="S14" s="9"/>
      <c r="T14" s="9"/>
      <c r="U14" s="9"/>
      <c r="V14" s="9"/>
    </row>
    <row r="15" spans="1:22" s="20" customFormat="1" ht="11.25">
      <c r="A15" s="21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9"/>
      <c r="O15" s="9"/>
      <c r="P15" s="9"/>
      <c r="Q15" s="9"/>
      <c r="R15" s="9"/>
      <c r="S15" s="9"/>
      <c r="T15" s="9"/>
      <c r="U15" s="9"/>
      <c r="V15" s="9"/>
    </row>
    <row r="16" spans="1:22" s="16" customFormat="1" ht="11.25">
      <c r="A16" s="24" t="s">
        <v>16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3">
        <f t="shared" si="5"/>
        <v>0</v>
      </c>
      <c r="N16" s="9"/>
      <c r="O16" s="9"/>
      <c r="P16" s="9"/>
      <c r="Q16" s="9"/>
      <c r="R16" s="9"/>
      <c r="S16" s="9"/>
      <c r="T16" s="9"/>
      <c r="U16" s="9"/>
      <c r="V16" s="9"/>
    </row>
    <row r="17" spans="1:13" s="9" customFormat="1" ht="11.25">
      <c r="A17" s="25" t="s">
        <v>22</v>
      </c>
      <c r="B17" s="26">
        <v>825867.81652</v>
      </c>
      <c r="C17" s="26">
        <v>1485125.0867599999</v>
      </c>
      <c r="D17" s="26">
        <v>803581.74041</v>
      </c>
      <c r="E17" s="26">
        <v>623340.6013699999</v>
      </c>
      <c r="F17" s="26">
        <v>603176.3109999999</v>
      </c>
      <c r="G17" s="26">
        <v>676892.2863699999</v>
      </c>
      <c r="H17" s="26">
        <v>534486.94</v>
      </c>
      <c r="I17" s="26">
        <v>508710.90699999995</v>
      </c>
      <c r="J17" s="26">
        <v>566604.742</v>
      </c>
      <c r="K17" s="26">
        <v>495419.1563699999</v>
      </c>
      <c r="L17" s="26">
        <v>497735.369</v>
      </c>
      <c r="M17" s="27">
        <v>584047.7978800001</v>
      </c>
    </row>
    <row r="18" spans="1:22" s="31" customFormat="1" ht="11.25">
      <c r="A18" s="25" t="s">
        <v>16</v>
      </c>
      <c r="B18" s="28">
        <f>B17</f>
        <v>825867.81652</v>
      </c>
      <c r="C18" s="28">
        <f aca="true" t="shared" si="6" ref="C18:M18">B18+C17</f>
        <v>2310992.9032799997</v>
      </c>
      <c r="D18" s="28">
        <f t="shared" si="6"/>
        <v>3114574.64369</v>
      </c>
      <c r="E18" s="28">
        <f t="shared" si="6"/>
        <v>3737915.2450599996</v>
      </c>
      <c r="F18" s="28">
        <f t="shared" si="6"/>
        <v>4341091.556059999</v>
      </c>
      <c r="G18" s="28">
        <f t="shared" si="6"/>
        <v>5017983.842429999</v>
      </c>
      <c r="H18" s="28">
        <f t="shared" si="6"/>
        <v>5552470.782429999</v>
      </c>
      <c r="I18" s="28">
        <f t="shared" si="6"/>
        <v>6061181.689429998</v>
      </c>
      <c r="J18" s="28">
        <f t="shared" si="6"/>
        <v>6627786.431429998</v>
      </c>
      <c r="K18" s="28">
        <f t="shared" si="6"/>
        <v>7123205.587799998</v>
      </c>
      <c r="L18" s="28">
        <f t="shared" si="6"/>
        <v>7620940.956799998</v>
      </c>
      <c r="M18" s="29">
        <f t="shared" si="6"/>
        <v>8204988.754679998</v>
      </c>
      <c r="N18" s="9"/>
      <c r="O18" s="30"/>
      <c r="P18" s="9"/>
      <c r="Q18" s="9"/>
      <c r="R18" s="9"/>
      <c r="S18" s="9"/>
      <c r="T18" s="9"/>
      <c r="U18" s="9"/>
      <c r="V18" s="9"/>
    </row>
    <row r="19" spans="1:22" ht="11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9"/>
      <c r="O19" s="9"/>
      <c r="P19" s="9"/>
      <c r="Q19" s="9"/>
      <c r="R19" s="9"/>
      <c r="S19" s="9"/>
      <c r="T19" s="9"/>
      <c r="U19" s="9"/>
      <c r="V19" s="9"/>
    </row>
    <row r="20" spans="1:22" ht="11.25">
      <c r="A20" s="6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9"/>
      <c r="O20" s="30"/>
      <c r="P20" s="9"/>
      <c r="Q20" s="9"/>
      <c r="R20" s="9"/>
      <c r="S20" s="9"/>
      <c r="T20" s="9"/>
      <c r="U20" s="9"/>
      <c r="V20" s="9"/>
    </row>
    <row r="21" spans="1:22" ht="11.25">
      <c r="A21" s="10" t="s">
        <v>15</v>
      </c>
      <c r="B21" s="11">
        <v>128729.10730999998</v>
      </c>
      <c r="C21" s="11">
        <v>152062.10067</v>
      </c>
      <c r="D21" s="11">
        <v>21917.81886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v>0</v>
      </c>
      <c r="N21" s="9"/>
      <c r="O21" s="9"/>
      <c r="P21" s="9"/>
      <c r="Q21" s="9"/>
      <c r="R21" s="9"/>
      <c r="S21" s="9"/>
      <c r="T21" s="9"/>
      <c r="U21" s="9"/>
      <c r="V21" s="9"/>
    </row>
    <row r="22" spans="1:22" s="16" customFormat="1" ht="11.25">
      <c r="A22" s="13" t="s">
        <v>16</v>
      </c>
      <c r="B22" s="14">
        <f>B21</f>
        <v>128729.10730999998</v>
      </c>
      <c r="C22" s="14">
        <f aca="true" t="shared" si="7" ref="C22:M22">B22+C21</f>
        <v>280791.20798</v>
      </c>
      <c r="D22" s="14">
        <f t="shared" si="7"/>
        <v>302709.02684</v>
      </c>
      <c r="E22" s="14">
        <f t="shared" si="7"/>
        <v>302709.02684</v>
      </c>
      <c r="F22" s="14">
        <f t="shared" si="7"/>
        <v>302709.02684</v>
      </c>
      <c r="G22" s="14">
        <f t="shared" si="7"/>
        <v>302709.02684</v>
      </c>
      <c r="H22" s="14">
        <f t="shared" si="7"/>
        <v>302709.02684</v>
      </c>
      <c r="I22" s="14">
        <f t="shared" si="7"/>
        <v>302709.02684</v>
      </c>
      <c r="J22" s="14">
        <f t="shared" si="7"/>
        <v>302709.02684</v>
      </c>
      <c r="K22" s="14">
        <f t="shared" si="7"/>
        <v>302709.02684</v>
      </c>
      <c r="L22" s="14">
        <f t="shared" si="7"/>
        <v>302709.02684</v>
      </c>
      <c r="M22" s="15">
        <f t="shared" si="7"/>
        <v>302709.02684</v>
      </c>
      <c r="N22" s="9"/>
      <c r="O22" s="9"/>
      <c r="P22" s="9"/>
      <c r="Q22" s="9"/>
      <c r="R22" s="9"/>
      <c r="S22" s="9"/>
      <c r="T22" s="9"/>
      <c r="U22" s="9"/>
      <c r="V22" s="9"/>
    </row>
    <row r="23" spans="1:22" s="18" customFormat="1" ht="11.25">
      <c r="A23" s="10" t="s">
        <v>17</v>
      </c>
      <c r="B23" s="11">
        <v>3237.62737</v>
      </c>
      <c r="C23" s="11">
        <v>7480.666</v>
      </c>
      <c r="D23" s="11">
        <v>1351.7550499999998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v>0</v>
      </c>
      <c r="N23" s="9"/>
      <c r="O23" s="9"/>
      <c r="P23" s="9"/>
      <c r="Q23" s="9"/>
      <c r="R23" s="9"/>
      <c r="S23" s="9"/>
      <c r="T23" s="9"/>
      <c r="U23" s="9"/>
      <c r="V23" s="9"/>
    </row>
    <row r="24" spans="1:22" s="16" customFormat="1" ht="11.25">
      <c r="A24" s="13" t="s">
        <v>16</v>
      </c>
      <c r="B24" s="14">
        <f>B23</f>
        <v>3237.62737</v>
      </c>
      <c r="C24" s="14">
        <f aca="true" t="shared" si="8" ref="C24:M24">B24+C23</f>
        <v>10718.29337</v>
      </c>
      <c r="D24" s="14">
        <f t="shared" si="8"/>
        <v>12070.04842</v>
      </c>
      <c r="E24" s="14">
        <f t="shared" si="8"/>
        <v>12070.04842</v>
      </c>
      <c r="F24" s="14">
        <f t="shared" si="8"/>
        <v>12070.04842</v>
      </c>
      <c r="G24" s="14">
        <f t="shared" si="8"/>
        <v>12070.04842</v>
      </c>
      <c r="H24" s="14">
        <f t="shared" si="8"/>
        <v>12070.04842</v>
      </c>
      <c r="I24" s="14">
        <f t="shared" si="8"/>
        <v>12070.04842</v>
      </c>
      <c r="J24" s="14">
        <f t="shared" si="8"/>
        <v>12070.04842</v>
      </c>
      <c r="K24" s="14">
        <f t="shared" si="8"/>
        <v>12070.04842</v>
      </c>
      <c r="L24" s="14">
        <f t="shared" si="8"/>
        <v>12070.04842</v>
      </c>
      <c r="M24" s="15">
        <f t="shared" si="8"/>
        <v>12070.04842</v>
      </c>
      <c r="N24" s="9"/>
      <c r="O24" s="9"/>
      <c r="P24" s="9"/>
      <c r="Q24" s="9"/>
      <c r="R24" s="9"/>
      <c r="S24" s="9"/>
      <c r="T24" s="9"/>
      <c r="U24" s="9"/>
      <c r="V24" s="9"/>
    </row>
    <row r="25" spans="1:22" s="18" customFormat="1" ht="11.25">
      <c r="A25" s="10" t="s">
        <v>18</v>
      </c>
      <c r="B25" s="11">
        <v>28.61903</v>
      </c>
      <c r="C25" s="11">
        <v>93.73183999999999</v>
      </c>
      <c r="D25" s="11">
        <v>11.996269999999999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v>0</v>
      </c>
      <c r="N25" s="9"/>
      <c r="O25" s="9"/>
      <c r="P25" s="9"/>
      <c r="Q25" s="9"/>
      <c r="R25" s="9"/>
      <c r="S25" s="9"/>
      <c r="T25" s="9"/>
      <c r="U25" s="9"/>
      <c r="V25" s="9"/>
    </row>
    <row r="26" spans="1:22" s="16" customFormat="1" ht="11.25">
      <c r="A26" s="13" t="s">
        <v>16</v>
      </c>
      <c r="B26" s="14">
        <f>B25</f>
        <v>28.61903</v>
      </c>
      <c r="C26" s="14">
        <f aca="true" t="shared" si="9" ref="C26:M26">B26+C25</f>
        <v>122.35086999999999</v>
      </c>
      <c r="D26" s="14">
        <f t="shared" si="9"/>
        <v>134.34714</v>
      </c>
      <c r="E26" s="14">
        <f t="shared" si="9"/>
        <v>134.34714</v>
      </c>
      <c r="F26" s="14">
        <f t="shared" si="9"/>
        <v>134.34714</v>
      </c>
      <c r="G26" s="14">
        <f t="shared" si="9"/>
        <v>134.34714</v>
      </c>
      <c r="H26" s="14">
        <f t="shared" si="9"/>
        <v>134.34714</v>
      </c>
      <c r="I26" s="14">
        <f t="shared" si="9"/>
        <v>134.34714</v>
      </c>
      <c r="J26" s="14">
        <f t="shared" si="9"/>
        <v>134.34714</v>
      </c>
      <c r="K26" s="14">
        <f t="shared" si="9"/>
        <v>134.34714</v>
      </c>
      <c r="L26" s="14">
        <f t="shared" si="9"/>
        <v>134.34714</v>
      </c>
      <c r="M26" s="15">
        <f t="shared" si="9"/>
        <v>134.34714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s="18" customFormat="1" ht="11.25">
      <c r="A27" s="10" t="s">
        <v>19</v>
      </c>
      <c r="B27" s="11">
        <v>18304.243929999997</v>
      </c>
      <c r="C27" s="11">
        <v>43515.34724</v>
      </c>
      <c r="D27" s="11">
        <v>19239.42319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0</v>
      </c>
      <c r="N27" s="9"/>
      <c r="O27" s="9"/>
      <c r="P27" s="9"/>
      <c r="Q27" s="9"/>
      <c r="R27" s="9"/>
      <c r="S27" s="9"/>
      <c r="T27" s="9"/>
      <c r="U27" s="9"/>
      <c r="V27" s="9"/>
    </row>
    <row r="28" spans="1:22" s="16" customFormat="1" ht="11.25">
      <c r="A28" s="19" t="s">
        <v>16</v>
      </c>
      <c r="B28" s="14">
        <f>B27</f>
        <v>18304.243929999997</v>
      </c>
      <c r="C28" s="14">
        <f aca="true" t="shared" si="10" ref="C28:M28">B28+C27</f>
        <v>61819.59117</v>
      </c>
      <c r="D28" s="14">
        <f t="shared" si="10"/>
        <v>81059.01436</v>
      </c>
      <c r="E28" s="14">
        <f t="shared" si="10"/>
        <v>81059.01436</v>
      </c>
      <c r="F28" s="14">
        <f t="shared" si="10"/>
        <v>81059.01436</v>
      </c>
      <c r="G28" s="14">
        <f t="shared" si="10"/>
        <v>81059.01436</v>
      </c>
      <c r="H28" s="14">
        <f t="shared" si="10"/>
        <v>81059.01436</v>
      </c>
      <c r="I28" s="14">
        <f t="shared" si="10"/>
        <v>81059.01436</v>
      </c>
      <c r="J28" s="14">
        <f t="shared" si="10"/>
        <v>81059.01436</v>
      </c>
      <c r="K28" s="14">
        <f t="shared" si="10"/>
        <v>81059.01436</v>
      </c>
      <c r="L28" s="14">
        <f t="shared" si="10"/>
        <v>81059.01436</v>
      </c>
      <c r="M28" s="15">
        <f t="shared" si="10"/>
        <v>81059.01436</v>
      </c>
      <c r="N28" s="9"/>
      <c r="O28" s="9"/>
      <c r="P28" s="9"/>
      <c r="Q28" s="9"/>
      <c r="R28" s="9"/>
      <c r="S28" s="9"/>
      <c r="T28" s="9"/>
      <c r="U28" s="9"/>
      <c r="V28" s="9"/>
    </row>
    <row r="29" spans="1:22" s="20" customFormat="1" ht="11.25">
      <c r="A29" s="10" t="s">
        <v>20</v>
      </c>
      <c r="B29" s="11">
        <v>2480.1681399999998</v>
      </c>
      <c r="C29" s="11">
        <v>4959.338709999999</v>
      </c>
      <c r="D29" s="11">
        <v>1763.2332000000001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9"/>
      <c r="O29" s="9"/>
      <c r="P29" s="9"/>
      <c r="Q29" s="9"/>
      <c r="R29" s="9"/>
      <c r="S29" s="9"/>
      <c r="T29" s="9"/>
      <c r="U29" s="9"/>
      <c r="V29" s="9"/>
    </row>
    <row r="30" spans="1:22" s="16" customFormat="1" ht="11.25">
      <c r="A30" s="19" t="s">
        <v>16</v>
      </c>
      <c r="B30" s="14">
        <f>B29</f>
        <v>2480.1681399999998</v>
      </c>
      <c r="C30" s="14">
        <f aca="true" t="shared" si="11" ref="C30:M30">B30+C29</f>
        <v>7439.506849999999</v>
      </c>
      <c r="D30" s="14">
        <f t="shared" si="11"/>
        <v>9202.740049999999</v>
      </c>
      <c r="E30" s="14">
        <f t="shared" si="11"/>
        <v>9202.740049999999</v>
      </c>
      <c r="F30" s="14">
        <f t="shared" si="11"/>
        <v>9202.740049999999</v>
      </c>
      <c r="G30" s="14">
        <f t="shared" si="11"/>
        <v>9202.740049999999</v>
      </c>
      <c r="H30" s="14">
        <f t="shared" si="11"/>
        <v>9202.740049999999</v>
      </c>
      <c r="I30" s="14">
        <f t="shared" si="11"/>
        <v>9202.740049999999</v>
      </c>
      <c r="J30" s="14">
        <f t="shared" si="11"/>
        <v>9202.740049999999</v>
      </c>
      <c r="K30" s="14">
        <f t="shared" si="11"/>
        <v>9202.740049999999</v>
      </c>
      <c r="L30" s="14">
        <f t="shared" si="11"/>
        <v>9202.740049999999</v>
      </c>
      <c r="M30" s="15">
        <f t="shared" si="11"/>
        <v>9202.740049999999</v>
      </c>
      <c r="N30" s="9"/>
      <c r="O30" s="9"/>
      <c r="P30" s="9"/>
      <c r="Q30" s="9"/>
      <c r="R30" s="9"/>
      <c r="S30" s="9"/>
      <c r="T30" s="9"/>
      <c r="U30" s="9"/>
      <c r="V30" s="9"/>
    </row>
    <row r="31" spans="1:13" s="33" customFormat="1" ht="11.25">
      <c r="A31" s="21" t="s">
        <v>21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22" s="16" customFormat="1" ht="11.25">
      <c r="A32" s="24" t="s">
        <v>16</v>
      </c>
      <c r="B32" s="22">
        <f>B31</f>
        <v>0</v>
      </c>
      <c r="C32" s="22">
        <f aca="true" t="shared" si="12" ref="C32:M32">B32+C31</f>
        <v>0</v>
      </c>
      <c r="D32" s="22">
        <f t="shared" si="12"/>
        <v>0</v>
      </c>
      <c r="E32" s="22">
        <f t="shared" si="12"/>
        <v>0</v>
      </c>
      <c r="F32" s="22">
        <f t="shared" si="12"/>
        <v>0</v>
      </c>
      <c r="G32" s="22">
        <f t="shared" si="12"/>
        <v>0</v>
      </c>
      <c r="H32" s="22">
        <f t="shared" si="12"/>
        <v>0</v>
      </c>
      <c r="I32" s="22">
        <f t="shared" si="12"/>
        <v>0</v>
      </c>
      <c r="J32" s="22">
        <f t="shared" si="12"/>
        <v>0</v>
      </c>
      <c r="K32" s="22">
        <f t="shared" si="12"/>
        <v>0</v>
      </c>
      <c r="L32" s="22">
        <f t="shared" si="12"/>
        <v>0</v>
      </c>
      <c r="M32" s="23">
        <f t="shared" si="12"/>
        <v>0</v>
      </c>
      <c r="N32" s="9"/>
      <c r="O32" s="9"/>
      <c r="P32" s="9"/>
      <c r="Q32" s="9"/>
      <c r="R32" s="9"/>
      <c r="S32" s="9"/>
      <c r="T32" s="9"/>
      <c r="U32" s="9"/>
      <c r="V32" s="9"/>
    </row>
    <row r="33" spans="1:22" s="31" customFormat="1" ht="11.25">
      <c r="A33" s="25" t="s">
        <v>22</v>
      </c>
      <c r="B33" s="26">
        <v>615082.53434</v>
      </c>
      <c r="C33" s="26">
        <v>1357416.03825</v>
      </c>
      <c r="D33" s="26">
        <v>391997.50875000004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7">
        <v>0</v>
      </c>
      <c r="N33" s="9"/>
      <c r="O33" s="9"/>
      <c r="P33" s="9"/>
      <c r="Q33" s="9"/>
      <c r="R33" s="9"/>
      <c r="S33" s="9"/>
      <c r="T33" s="9"/>
      <c r="U33" s="9"/>
      <c r="V33" s="9"/>
    </row>
    <row r="34" spans="1:22" s="16" customFormat="1" ht="11.25">
      <c r="A34" s="25" t="s">
        <v>16</v>
      </c>
      <c r="B34" s="28">
        <f>B33</f>
        <v>615082.53434</v>
      </c>
      <c r="C34" s="28">
        <f aca="true" t="shared" si="13" ref="C34:M34">B34+C33</f>
        <v>1972498.57259</v>
      </c>
      <c r="D34" s="28">
        <f t="shared" si="13"/>
        <v>2364496.08134</v>
      </c>
      <c r="E34" s="28">
        <f t="shared" si="13"/>
        <v>2364496.08134</v>
      </c>
      <c r="F34" s="28">
        <f t="shared" si="13"/>
        <v>2364496.08134</v>
      </c>
      <c r="G34" s="28">
        <f t="shared" si="13"/>
        <v>2364496.08134</v>
      </c>
      <c r="H34" s="28">
        <f t="shared" si="13"/>
        <v>2364496.08134</v>
      </c>
      <c r="I34" s="28">
        <f t="shared" si="13"/>
        <v>2364496.08134</v>
      </c>
      <c r="J34" s="28">
        <f t="shared" si="13"/>
        <v>2364496.08134</v>
      </c>
      <c r="K34" s="28">
        <f t="shared" si="13"/>
        <v>2364496.08134</v>
      </c>
      <c r="L34" s="28">
        <f t="shared" si="13"/>
        <v>2364496.08134</v>
      </c>
      <c r="M34" s="29">
        <f t="shared" si="13"/>
        <v>2364496.08134</v>
      </c>
      <c r="N34" s="9"/>
      <c r="O34" s="9"/>
      <c r="P34" s="9"/>
      <c r="Q34" s="9"/>
      <c r="R34" s="9"/>
      <c r="S34" s="9"/>
      <c r="T34" s="9"/>
      <c r="U34" s="9"/>
      <c r="V34" s="9"/>
    </row>
    <row r="35" spans="1:22" ht="11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9"/>
      <c r="O35" s="9"/>
      <c r="P35" s="9"/>
      <c r="Q35" s="9"/>
      <c r="R35" s="9"/>
      <c r="S35" s="9"/>
      <c r="T35" s="9"/>
      <c r="U35" s="9"/>
      <c r="V35" s="9"/>
    </row>
    <row r="36" spans="1:22" ht="11.25">
      <c r="A36" s="6" t="s">
        <v>24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</row>
    <row r="37" spans="1:22" ht="11.25">
      <c r="A37" s="10" t="s">
        <v>15</v>
      </c>
      <c r="B37" s="11">
        <f aca="true" t="shared" si="14" ref="B37:M37">IF(B5=0,0,B21/B5*100)</f>
        <v>77.72844809859578</v>
      </c>
      <c r="C37" s="11">
        <f t="shared" si="14"/>
        <v>81.1200650068421</v>
      </c>
      <c r="D37" s="11">
        <f t="shared" si="14"/>
        <v>13.273964474756736</v>
      </c>
      <c r="E37" s="11">
        <f t="shared" si="14"/>
        <v>0</v>
      </c>
      <c r="F37" s="11">
        <f t="shared" si="14"/>
        <v>0</v>
      </c>
      <c r="G37" s="11">
        <f t="shared" si="14"/>
        <v>0</v>
      </c>
      <c r="H37" s="11">
        <f t="shared" si="14"/>
        <v>0</v>
      </c>
      <c r="I37" s="11">
        <f t="shared" si="14"/>
        <v>0</v>
      </c>
      <c r="J37" s="11">
        <f t="shared" si="14"/>
        <v>0</v>
      </c>
      <c r="K37" s="11">
        <f t="shared" si="14"/>
        <v>0</v>
      </c>
      <c r="L37" s="11">
        <f t="shared" si="14"/>
        <v>0</v>
      </c>
      <c r="M37" s="12">
        <f t="shared" si="14"/>
        <v>0</v>
      </c>
      <c r="N37" s="9"/>
      <c r="O37" s="9"/>
      <c r="P37" s="9"/>
      <c r="Q37" s="9"/>
      <c r="R37" s="9"/>
      <c r="S37" s="9"/>
      <c r="T37" s="9"/>
      <c r="U37" s="9"/>
      <c r="V37" s="9"/>
    </row>
    <row r="38" spans="1:22" ht="11.25">
      <c r="A38" s="13" t="s">
        <v>16</v>
      </c>
      <c r="B38" s="14">
        <f aca="true" t="shared" si="15" ref="B38:M38">IF(B6=0,0,B22/B6*100)</f>
        <v>77.72844809859578</v>
      </c>
      <c r="C38" s="14">
        <f t="shared" si="15"/>
        <v>79.52915212055092</v>
      </c>
      <c r="D38" s="14">
        <f t="shared" si="15"/>
        <v>58.41707347258205</v>
      </c>
      <c r="E38" s="14">
        <f t="shared" si="15"/>
        <v>44.36523748115214</v>
      </c>
      <c r="F38" s="14">
        <f t="shared" si="15"/>
        <v>34.367830944815495</v>
      </c>
      <c r="G38" s="14">
        <f t="shared" si="15"/>
        <v>26.37437772752826</v>
      </c>
      <c r="H38" s="14">
        <f t="shared" si="15"/>
        <v>23.519217931308933</v>
      </c>
      <c r="I38" s="14">
        <f t="shared" si="15"/>
        <v>21.486948418928673</v>
      </c>
      <c r="J38" s="14">
        <f t="shared" si="15"/>
        <v>19.260108103435215</v>
      </c>
      <c r="K38" s="14">
        <f t="shared" si="15"/>
        <v>17.509727085607356</v>
      </c>
      <c r="L38" s="14">
        <f t="shared" si="15"/>
        <v>16.055296672993553</v>
      </c>
      <c r="M38" s="15">
        <f t="shared" si="15"/>
        <v>14.777703395489915</v>
      </c>
      <c r="N38" s="9"/>
      <c r="O38" s="9"/>
      <c r="P38" s="9"/>
      <c r="Q38" s="9"/>
      <c r="R38" s="9"/>
      <c r="S38" s="9"/>
      <c r="T38" s="9"/>
      <c r="U38" s="9"/>
      <c r="V38" s="9"/>
    </row>
    <row r="39" spans="1:22" ht="11.25">
      <c r="A39" s="10" t="s">
        <v>17</v>
      </c>
      <c r="B39" s="11">
        <f aca="true" t="shared" si="16" ref="B39:M39">IF(B7=0,0,B23/B7*100)</f>
        <v>39.6339857575443</v>
      </c>
      <c r="C39" s="11">
        <f t="shared" si="16"/>
        <v>71.0028458406335</v>
      </c>
      <c r="D39" s="11">
        <f t="shared" si="16"/>
        <v>15.23408105053064</v>
      </c>
      <c r="E39" s="11">
        <f t="shared" si="16"/>
        <v>0</v>
      </c>
      <c r="F39" s="11">
        <f t="shared" si="16"/>
        <v>0</v>
      </c>
      <c r="G39" s="11">
        <f t="shared" si="16"/>
        <v>0</v>
      </c>
      <c r="H39" s="11">
        <f t="shared" si="16"/>
        <v>0</v>
      </c>
      <c r="I39" s="11">
        <f t="shared" si="16"/>
        <v>0</v>
      </c>
      <c r="J39" s="11">
        <f t="shared" si="16"/>
        <v>0</v>
      </c>
      <c r="K39" s="11">
        <f t="shared" si="16"/>
        <v>0</v>
      </c>
      <c r="L39" s="11">
        <f t="shared" si="16"/>
        <v>0</v>
      </c>
      <c r="M39" s="12">
        <f t="shared" si="16"/>
        <v>0</v>
      </c>
      <c r="N39" s="9"/>
      <c r="O39" s="9"/>
      <c r="P39" s="9"/>
      <c r="Q39" s="9"/>
      <c r="R39" s="9"/>
      <c r="S39" s="9"/>
      <c r="T39" s="9"/>
      <c r="U39" s="9"/>
      <c r="V39" s="9"/>
    </row>
    <row r="40" spans="1:22" ht="11.25">
      <c r="A40" s="13" t="s">
        <v>16</v>
      </c>
      <c r="B40" s="14">
        <f aca="true" t="shared" si="17" ref="B40:M40">IF(B8=0,0,B24/B8*100)</f>
        <v>39.6339857575443</v>
      </c>
      <c r="C40" s="14">
        <f t="shared" si="17"/>
        <v>57.30315554889527</v>
      </c>
      <c r="D40" s="14">
        <f t="shared" si="17"/>
        <v>43.76730644639073</v>
      </c>
      <c r="E40" s="14">
        <f t="shared" si="17"/>
        <v>33.41691798469163</v>
      </c>
      <c r="F40" s="14">
        <f t="shared" si="17"/>
        <v>26.861693544869397</v>
      </c>
      <c r="G40" s="14">
        <f t="shared" si="17"/>
        <v>24.13253997643178</v>
      </c>
      <c r="H40" s="14">
        <f t="shared" si="17"/>
        <v>22.55887912986098</v>
      </c>
      <c r="I40" s="14">
        <f t="shared" si="17"/>
        <v>21.146583887320798</v>
      </c>
      <c r="J40" s="14">
        <f t="shared" si="17"/>
        <v>18.52197079792069</v>
      </c>
      <c r="K40" s="14">
        <f t="shared" si="17"/>
        <v>16.571833805960505</v>
      </c>
      <c r="L40" s="14">
        <f t="shared" si="17"/>
        <v>14.974887784633543</v>
      </c>
      <c r="M40" s="15">
        <f t="shared" si="17"/>
        <v>13.752646014999941</v>
      </c>
      <c r="N40" s="9"/>
      <c r="O40" s="9"/>
      <c r="P40" s="9"/>
      <c r="Q40" s="9"/>
      <c r="R40" s="9"/>
      <c r="S40" s="9"/>
      <c r="T40" s="9"/>
      <c r="U40" s="9"/>
      <c r="V40" s="9"/>
    </row>
    <row r="41" spans="1:22" ht="11.25">
      <c r="A41" s="10" t="s">
        <v>18</v>
      </c>
      <c r="B41" s="11">
        <f aca="true" t="shared" si="18" ref="B41:M41">IF(B9=0,0,B25/B9*100)</f>
        <v>23.492882942045643</v>
      </c>
      <c r="C41" s="11">
        <f t="shared" si="18"/>
        <v>44.184370551244946</v>
      </c>
      <c r="D41" s="11">
        <f t="shared" si="18"/>
        <v>11.178350121602355</v>
      </c>
      <c r="E41" s="11">
        <f t="shared" si="18"/>
        <v>0</v>
      </c>
      <c r="F41" s="11">
        <f t="shared" si="18"/>
        <v>0</v>
      </c>
      <c r="G41" s="11">
        <f t="shared" si="18"/>
        <v>0</v>
      </c>
      <c r="H41" s="11">
        <f t="shared" si="18"/>
        <v>0</v>
      </c>
      <c r="I41" s="11">
        <f t="shared" si="18"/>
        <v>0</v>
      </c>
      <c r="J41" s="11">
        <f t="shared" si="18"/>
        <v>0</v>
      </c>
      <c r="K41" s="11">
        <f t="shared" si="18"/>
        <v>0</v>
      </c>
      <c r="L41" s="11">
        <f t="shared" si="18"/>
        <v>0</v>
      </c>
      <c r="M41" s="12">
        <f t="shared" si="18"/>
        <v>0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ht="11.25">
      <c r="A42" s="13" t="s">
        <v>16</v>
      </c>
      <c r="B42" s="14">
        <f aca="true" t="shared" si="19" ref="B42:M42">IF(B10=0,0,B26/B10*100)</f>
        <v>23.492882942045643</v>
      </c>
      <c r="C42" s="14">
        <f t="shared" si="19"/>
        <v>36.63660400409633</v>
      </c>
      <c r="D42" s="14">
        <f t="shared" si="19"/>
        <v>30.445218967763864</v>
      </c>
      <c r="E42" s="14">
        <f t="shared" si="19"/>
        <v>24.58386597985306</v>
      </c>
      <c r="F42" s="14">
        <f t="shared" si="19"/>
        <v>16.49791484512383</v>
      </c>
      <c r="G42" s="14">
        <f t="shared" si="19"/>
        <v>15.181394118963192</v>
      </c>
      <c r="H42" s="14">
        <f t="shared" si="19"/>
        <v>14.028263872718599</v>
      </c>
      <c r="I42" s="14">
        <f t="shared" si="19"/>
        <v>12.968346329305518</v>
      </c>
      <c r="J42" s="14">
        <f t="shared" si="19"/>
        <v>11.769979823713753</v>
      </c>
      <c r="K42" s="14">
        <f t="shared" si="19"/>
        <v>11.03849876507504</v>
      </c>
      <c r="L42" s="14">
        <f t="shared" si="19"/>
        <v>10.272853092397238</v>
      </c>
      <c r="M42" s="15">
        <f t="shared" si="19"/>
        <v>9.942154448200531</v>
      </c>
      <c r="N42" s="9"/>
      <c r="O42" s="9"/>
      <c r="P42" s="9"/>
      <c r="Q42" s="9"/>
      <c r="R42" s="9"/>
      <c r="S42" s="9"/>
      <c r="T42" s="9"/>
      <c r="U42" s="9"/>
      <c r="V42" s="9"/>
    </row>
    <row r="43" spans="1:22" s="18" customFormat="1" ht="11.25">
      <c r="A43" s="10" t="s">
        <v>19</v>
      </c>
      <c r="B43" s="11">
        <f aca="true" t="shared" si="20" ref="B43:M43">IF(B11=0,0,B27/B11*100)</f>
        <v>27.1223009213858</v>
      </c>
      <c r="C43" s="11">
        <f t="shared" si="20"/>
        <v>74.6178501562828</v>
      </c>
      <c r="D43" s="11">
        <f t="shared" si="20"/>
        <v>45.0323317785919</v>
      </c>
      <c r="E43" s="11">
        <f t="shared" si="20"/>
        <v>0</v>
      </c>
      <c r="F43" s="11">
        <f t="shared" si="20"/>
        <v>0</v>
      </c>
      <c r="G43" s="11">
        <f t="shared" si="20"/>
        <v>0</v>
      </c>
      <c r="H43" s="11">
        <f t="shared" si="20"/>
        <v>0</v>
      </c>
      <c r="I43" s="11">
        <f t="shared" si="20"/>
        <v>0</v>
      </c>
      <c r="J43" s="11">
        <f t="shared" si="20"/>
        <v>0</v>
      </c>
      <c r="K43" s="11">
        <f t="shared" si="20"/>
        <v>0</v>
      </c>
      <c r="L43" s="11">
        <f t="shared" si="20"/>
        <v>0</v>
      </c>
      <c r="M43" s="12">
        <f t="shared" si="20"/>
        <v>0</v>
      </c>
      <c r="N43" s="9"/>
      <c r="O43" s="9"/>
      <c r="P43" s="9"/>
      <c r="Q43" s="9"/>
      <c r="R43" s="9"/>
      <c r="S43" s="9"/>
      <c r="T43" s="9"/>
      <c r="U43" s="9"/>
      <c r="V43" s="9"/>
    </row>
    <row r="44" spans="1:22" s="16" customFormat="1" ht="11.25">
      <c r="A44" s="19" t="s">
        <v>16</v>
      </c>
      <c r="B44" s="14">
        <f aca="true" t="shared" si="21" ref="B44:M44">IF(B12=0,0,B28/B12*100)</f>
        <v>27.1223009213858</v>
      </c>
      <c r="C44" s="14">
        <f t="shared" si="21"/>
        <v>49.13905642130459</v>
      </c>
      <c r="D44" s="14">
        <f t="shared" si="21"/>
        <v>48.09796567608968</v>
      </c>
      <c r="E44" s="14">
        <f t="shared" si="21"/>
        <v>42.92644835161485</v>
      </c>
      <c r="F44" s="14">
        <f t="shared" si="21"/>
        <v>40.98018324553512</v>
      </c>
      <c r="G44" s="14">
        <f t="shared" si="21"/>
        <v>39.56497576549777</v>
      </c>
      <c r="H44" s="14">
        <f t="shared" si="21"/>
        <v>38.280068333055524</v>
      </c>
      <c r="I44" s="14">
        <f t="shared" si="21"/>
        <v>36.978095216731944</v>
      </c>
      <c r="J44" s="14">
        <f t="shared" si="21"/>
        <v>35.49132339844427</v>
      </c>
      <c r="K44" s="14">
        <f t="shared" si="21"/>
        <v>32.416867563534844</v>
      </c>
      <c r="L44" s="14">
        <f t="shared" si="21"/>
        <v>28.16060326202468</v>
      </c>
      <c r="M44" s="15">
        <f t="shared" si="21"/>
        <v>24.271399973109826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ht="11.25">
      <c r="A45" s="10" t="s">
        <v>20</v>
      </c>
      <c r="B45" s="11">
        <f aca="true" t="shared" si="22" ref="B45:M45">IF(B13=0,0,B29/B13*100)</f>
        <v>46.34834122814457</v>
      </c>
      <c r="C45" s="11">
        <f t="shared" si="22"/>
        <v>65.86578146800238</v>
      </c>
      <c r="D45" s="11">
        <f t="shared" si="22"/>
        <v>27.772719688038848</v>
      </c>
      <c r="E45" s="11">
        <f t="shared" si="22"/>
        <v>0</v>
      </c>
      <c r="F45" s="11">
        <f t="shared" si="22"/>
        <v>0</v>
      </c>
      <c r="G45" s="11">
        <f t="shared" si="22"/>
        <v>0</v>
      </c>
      <c r="H45" s="11">
        <f t="shared" si="22"/>
        <v>0</v>
      </c>
      <c r="I45" s="11">
        <f t="shared" si="22"/>
        <v>0</v>
      </c>
      <c r="J45" s="11">
        <f t="shared" si="22"/>
        <v>0</v>
      </c>
      <c r="K45" s="11">
        <f t="shared" si="22"/>
        <v>0</v>
      </c>
      <c r="L45" s="11">
        <f t="shared" si="22"/>
        <v>0</v>
      </c>
      <c r="M45" s="12">
        <f t="shared" si="22"/>
        <v>0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 ht="11.25">
      <c r="A46" s="19" t="s">
        <v>16</v>
      </c>
      <c r="B46" s="14">
        <f aca="true" t="shared" si="23" ref="B46:M46">IF(B14=0,0,B30/B14*100)</f>
        <v>46.34834122814457</v>
      </c>
      <c r="C46" s="14">
        <f t="shared" si="23"/>
        <v>57.757414712209155</v>
      </c>
      <c r="D46" s="14">
        <f t="shared" si="23"/>
        <v>47.857643928295616</v>
      </c>
      <c r="E46" s="14">
        <f t="shared" si="23"/>
        <v>38.37877567948749</v>
      </c>
      <c r="F46" s="14">
        <f t="shared" si="23"/>
        <v>30.62036823652955</v>
      </c>
      <c r="G46" s="14">
        <f t="shared" si="23"/>
        <v>24.677641554778727</v>
      </c>
      <c r="H46" s="14">
        <f t="shared" si="23"/>
        <v>22.40094870441915</v>
      </c>
      <c r="I46" s="14">
        <f t="shared" si="23"/>
        <v>20.33338712593764</v>
      </c>
      <c r="J46" s="14">
        <f t="shared" si="23"/>
        <v>18.452477038533033</v>
      </c>
      <c r="K46" s="14">
        <f t="shared" si="23"/>
        <v>16.93871521573941</v>
      </c>
      <c r="L46" s="14">
        <f t="shared" si="23"/>
        <v>15.563417878495983</v>
      </c>
      <c r="M46" s="15">
        <f t="shared" si="23"/>
        <v>14.529242734432616</v>
      </c>
      <c r="N46" s="9"/>
      <c r="O46" s="9"/>
      <c r="P46" s="9"/>
      <c r="Q46" s="9"/>
      <c r="R46" s="9"/>
      <c r="S46" s="9"/>
      <c r="T46" s="9"/>
      <c r="U46" s="9"/>
      <c r="V46" s="9"/>
    </row>
    <row r="47" spans="1:22" s="34" customFormat="1" ht="11.25">
      <c r="A47" s="21" t="s">
        <v>21</v>
      </c>
      <c r="B47" s="22">
        <f aca="true" t="shared" si="24" ref="B47:M47">IF(B15=0,0,B31/B15*100)</f>
        <v>0</v>
      </c>
      <c r="C47" s="22">
        <f t="shared" si="24"/>
        <v>0</v>
      </c>
      <c r="D47" s="22">
        <f t="shared" si="24"/>
        <v>0</v>
      </c>
      <c r="E47" s="22">
        <f t="shared" si="24"/>
        <v>0</v>
      </c>
      <c r="F47" s="22">
        <f t="shared" si="24"/>
        <v>0</v>
      </c>
      <c r="G47" s="22">
        <f t="shared" si="24"/>
        <v>0</v>
      </c>
      <c r="H47" s="22">
        <f t="shared" si="24"/>
        <v>0</v>
      </c>
      <c r="I47" s="22">
        <f t="shared" si="24"/>
        <v>0</v>
      </c>
      <c r="J47" s="22">
        <f t="shared" si="24"/>
        <v>0</v>
      </c>
      <c r="K47" s="22">
        <f t="shared" si="24"/>
        <v>0</v>
      </c>
      <c r="L47" s="22">
        <f t="shared" si="24"/>
        <v>0</v>
      </c>
      <c r="M47" s="23">
        <f t="shared" si="24"/>
        <v>0</v>
      </c>
      <c r="N47" s="9"/>
      <c r="O47" s="9"/>
      <c r="P47" s="9"/>
      <c r="Q47" s="9"/>
      <c r="R47" s="9"/>
      <c r="S47" s="9"/>
      <c r="T47" s="9"/>
      <c r="U47" s="9"/>
      <c r="V47" s="9"/>
    </row>
    <row r="48" spans="1:22" s="31" customFormat="1" ht="11.25">
      <c r="A48" s="24" t="s">
        <v>16</v>
      </c>
      <c r="B48" s="22">
        <f aca="true" t="shared" si="25" ref="B48:M48">IF(B16=0,0,B32/B16*100)</f>
        <v>0</v>
      </c>
      <c r="C48" s="22">
        <f t="shared" si="25"/>
        <v>0</v>
      </c>
      <c r="D48" s="22">
        <f t="shared" si="25"/>
        <v>0</v>
      </c>
      <c r="E48" s="22">
        <f t="shared" si="25"/>
        <v>0</v>
      </c>
      <c r="F48" s="22">
        <f t="shared" si="25"/>
        <v>0</v>
      </c>
      <c r="G48" s="22">
        <f t="shared" si="25"/>
        <v>0</v>
      </c>
      <c r="H48" s="22">
        <f t="shared" si="25"/>
        <v>0</v>
      </c>
      <c r="I48" s="22">
        <f t="shared" si="25"/>
        <v>0</v>
      </c>
      <c r="J48" s="22">
        <f t="shared" si="25"/>
        <v>0</v>
      </c>
      <c r="K48" s="22">
        <f t="shared" si="25"/>
        <v>0</v>
      </c>
      <c r="L48" s="22">
        <f t="shared" si="25"/>
        <v>0</v>
      </c>
      <c r="M48" s="23">
        <f t="shared" si="25"/>
        <v>0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s="16" customFormat="1" ht="11.25">
      <c r="A49" s="25" t="s">
        <v>22</v>
      </c>
      <c r="B49" s="26">
        <f aca="true" t="shared" si="26" ref="B49:M49">IF(B17=0,0,B33/B17*100)</f>
        <v>74.477116317694</v>
      </c>
      <c r="C49" s="26">
        <f t="shared" si="26"/>
        <v>91.4007884151621</v>
      </c>
      <c r="D49" s="26">
        <f t="shared" si="26"/>
        <v>48.78128621364602</v>
      </c>
      <c r="E49" s="26">
        <f t="shared" si="26"/>
        <v>0</v>
      </c>
      <c r="F49" s="26">
        <f t="shared" si="26"/>
        <v>0</v>
      </c>
      <c r="G49" s="26">
        <f t="shared" si="26"/>
        <v>0</v>
      </c>
      <c r="H49" s="26">
        <f t="shared" si="26"/>
        <v>0</v>
      </c>
      <c r="I49" s="26">
        <f t="shared" si="26"/>
        <v>0</v>
      </c>
      <c r="J49" s="26">
        <f t="shared" si="26"/>
        <v>0</v>
      </c>
      <c r="K49" s="26">
        <f t="shared" si="26"/>
        <v>0</v>
      </c>
      <c r="L49" s="26">
        <f t="shared" si="26"/>
        <v>0</v>
      </c>
      <c r="M49" s="27">
        <f t="shared" si="26"/>
        <v>0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s="16" customFormat="1" ht="11.25">
      <c r="A50" s="25" t="s">
        <v>16</v>
      </c>
      <c r="B50" s="28">
        <f aca="true" t="shared" si="27" ref="B50:M50">IF(B18=0,0,B34/B18*100)</f>
        <v>74.477116317694</v>
      </c>
      <c r="C50" s="28">
        <f t="shared" si="27"/>
        <v>85.35286152503654</v>
      </c>
      <c r="D50" s="28">
        <f t="shared" si="27"/>
        <v>75.91714284743092</v>
      </c>
      <c r="E50" s="28">
        <f t="shared" si="27"/>
        <v>63.25708118890336</v>
      </c>
      <c r="F50" s="28">
        <f t="shared" si="27"/>
        <v>54.46777730451811</v>
      </c>
      <c r="G50" s="28">
        <f t="shared" si="27"/>
        <v>47.12044031203922</v>
      </c>
      <c r="H50" s="28">
        <f t="shared" si="27"/>
        <v>42.584574939540616</v>
      </c>
      <c r="I50" s="28">
        <f t="shared" si="27"/>
        <v>39.01048017523395</v>
      </c>
      <c r="J50" s="28">
        <f t="shared" si="27"/>
        <v>35.6755020066306</v>
      </c>
      <c r="K50" s="28">
        <f t="shared" si="27"/>
        <v>33.19426980164242</v>
      </c>
      <c r="L50" s="28">
        <f t="shared" si="27"/>
        <v>31.026301013790324</v>
      </c>
      <c r="M50" s="29">
        <f t="shared" si="27"/>
        <v>28.817785764682835</v>
      </c>
      <c r="N50" s="9"/>
      <c r="O50" s="9"/>
      <c r="P50" s="9"/>
      <c r="Q50" s="9"/>
      <c r="R50" s="9"/>
      <c r="S50" s="9"/>
      <c r="T50" s="9"/>
      <c r="U50" s="9"/>
      <c r="V50" s="9"/>
    </row>
    <row r="51" spans="1:22" ht="11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9"/>
      <c r="O51" s="9"/>
      <c r="P51" s="9"/>
      <c r="Q51" s="9"/>
      <c r="R51" s="9"/>
      <c r="S51" s="9"/>
      <c r="T51" s="9"/>
      <c r="U51" s="9"/>
      <c r="V51" s="9"/>
    </row>
    <row r="52" spans="1:22" ht="11.25">
      <c r="A52" s="6" t="s">
        <v>25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</row>
    <row r="53" spans="1:22" ht="11.25">
      <c r="A53" s="10" t="s">
        <v>15</v>
      </c>
      <c r="B53" s="11">
        <f aca="true" t="shared" si="28" ref="B53:M53">B21-B5</f>
        <v>-36884.783690000026</v>
      </c>
      <c r="C53" s="11">
        <f t="shared" si="28"/>
        <v>-35391.029029999976</v>
      </c>
      <c r="D53" s="11">
        <f t="shared" si="28"/>
        <v>-143201.04146</v>
      </c>
      <c r="E53" s="11">
        <f t="shared" si="28"/>
        <v>-164125.415</v>
      </c>
      <c r="F53" s="11">
        <f t="shared" si="28"/>
        <v>-198480.47499999998</v>
      </c>
      <c r="G53" s="11">
        <f t="shared" si="28"/>
        <v>-266947.25800000003</v>
      </c>
      <c r="H53" s="11">
        <f t="shared" si="28"/>
        <v>-139331.94299999997</v>
      </c>
      <c r="I53" s="11">
        <f t="shared" si="28"/>
        <v>-121733.20499999999</v>
      </c>
      <c r="J53" s="11">
        <f t="shared" si="28"/>
        <v>-162884.95999999996</v>
      </c>
      <c r="K53" s="11">
        <f t="shared" si="28"/>
        <v>-157115.80299999999</v>
      </c>
      <c r="L53" s="11">
        <f t="shared" si="28"/>
        <v>-156610.40299999996</v>
      </c>
      <c r="M53" s="12">
        <f t="shared" si="28"/>
        <v>-163001.91599999997</v>
      </c>
      <c r="N53" s="9"/>
      <c r="O53" s="9"/>
      <c r="P53" s="9"/>
      <c r="Q53" s="9"/>
      <c r="R53" s="9"/>
      <c r="S53" s="9"/>
      <c r="T53" s="9"/>
      <c r="U53" s="9"/>
      <c r="V53" s="9"/>
    </row>
    <row r="54" spans="1:22" ht="11.25">
      <c r="A54" s="13" t="s">
        <v>16</v>
      </c>
      <c r="B54" s="14">
        <f aca="true" t="shared" si="29" ref="B54:M54">B22-B6</f>
        <v>-36884.783690000026</v>
      </c>
      <c r="C54" s="14">
        <f t="shared" si="29"/>
        <v>-72275.81271999999</v>
      </c>
      <c r="D54" s="14">
        <f t="shared" si="29"/>
        <v>-215476.85417999997</v>
      </c>
      <c r="E54" s="14">
        <f t="shared" si="29"/>
        <v>-379602.26918</v>
      </c>
      <c r="F54" s="14">
        <f t="shared" si="29"/>
        <v>-578082.7441799999</v>
      </c>
      <c r="G54" s="14">
        <f t="shared" si="29"/>
        <v>-845030.0021800001</v>
      </c>
      <c r="H54" s="14">
        <f t="shared" si="29"/>
        <v>-984361.94518</v>
      </c>
      <c r="I54" s="14">
        <f t="shared" si="29"/>
        <v>-1106095.15018</v>
      </c>
      <c r="J54" s="14">
        <f t="shared" si="29"/>
        <v>-1268980.11018</v>
      </c>
      <c r="K54" s="14">
        <f t="shared" si="29"/>
        <v>-1426095.9131800001</v>
      </c>
      <c r="L54" s="14">
        <f t="shared" si="29"/>
        <v>-1582706.31618</v>
      </c>
      <c r="M54" s="15">
        <f t="shared" si="29"/>
        <v>-1745708.23218</v>
      </c>
      <c r="N54" s="9"/>
      <c r="O54" s="9"/>
      <c r="P54" s="9"/>
      <c r="Q54" s="9"/>
      <c r="R54" s="9"/>
      <c r="S54" s="9"/>
      <c r="T54" s="9"/>
      <c r="U54" s="9"/>
      <c r="V54" s="9"/>
    </row>
    <row r="55" spans="1:22" ht="11.25">
      <c r="A55" s="10" t="s">
        <v>17</v>
      </c>
      <c r="B55" s="11">
        <f aca="true" t="shared" si="30" ref="B55:M55">B23-B7</f>
        <v>-4931.188630000001</v>
      </c>
      <c r="C55" s="11">
        <f t="shared" si="30"/>
        <v>-3055.060999999999</v>
      </c>
      <c r="D55" s="11">
        <f t="shared" si="30"/>
        <v>-7521.47495</v>
      </c>
      <c r="E55" s="11">
        <f t="shared" si="30"/>
        <v>-8541.801</v>
      </c>
      <c r="F55" s="11">
        <f t="shared" si="30"/>
        <v>-8814.482</v>
      </c>
      <c r="G55" s="11">
        <f t="shared" si="30"/>
        <v>-5081.601</v>
      </c>
      <c r="H55" s="11">
        <f t="shared" si="30"/>
        <v>-3488.9889999999996</v>
      </c>
      <c r="I55" s="11">
        <f t="shared" si="30"/>
        <v>-3573.3599999999997</v>
      </c>
      <c r="J55" s="11">
        <f t="shared" si="30"/>
        <v>-8088.107</v>
      </c>
      <c r="K55" s="11">
        <f t="shared" si="30"/>
        <v>-7668.605</v>
      </c>
      <c r="L55" s="11">
        <f t="shared" si="30"/>
        <v>-7767.211000000001</v>
      </c>
      <c r="M55" s="12">
        <f t="shared" si="30"/>
        <v>-7163.352000000001</v>
      </c>
      <c r="N55" s="9"/>
      <c r="O55" s="9"/>
      <c r="P55" s="9"/>
      <c r="Q55" s="9"/>
      <c r="R55" s="9"/>
      <c r="S55" s="9"/>
      <c r="T55" s="9"/>
      <c r="U55" s="9"/>
      <c r="V55" s="9"/>
    </row>
    <row r="56" spans="1:22" ht="11.25">
      <c r="A56" s="13" t="s">
        <v>16</v>
      </c>
      <c r="B56" s="14">
        <f aca="true" t="shared" si="31" ref="B56:M56">B24-B8</f>
        <v>-4931.188630000001</v>
      </c>
      <c r="C56" s="14">
        <f t="shared" si="31"/>
        <v>-7986.249629999998</v>
      </c>
      <c r="D56" s="14">
        <f t="shared" si="31"/>
        <v>-15507.724579999998</v>
      </c>
      <c r="E56" s="14">
        <f t="shared" si="31"/>
        <v>-24049.525579999994</v>
      </c>
      <c r="F56" s="14">
        <f t="shared" si="31"/>
        <v>-32864.00758</v>
      </c>
      <c r="G56" s="14">
        <f t="shared" si="31"/>
        <v>-37945.60858</v>
      </c>
      <c r="H56" s="14">
        <f t="shared" si="31"/>
        <v>-41434.59758</v>
      </c>
      <c r="I56" s="14">
        <f t="shared" si="31"/>
        <v>-45007.95758</v>
      </c>
      <c r="J56" s="14">
        <f t="shared" si="31"/>
        <v>-53096.06458</v>
      </c>
      <c r="K56" s="14">
        <f t="shared" si="31"/>
        <v>-60764.669579999994</v>
      </c>
      <c r="L56" s="14">
        <f t="shared" si="31"/>
        <v>-68531.88058</v>
      </c>
      <c r="M56" s="15">
        <f t="shared" si="31"/>
        <v>-75695.23257999998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1.25">
      <c r="A57" s="10" t="s">
        <v>18</v>
      </c>
      <c r="B57" s="11">
        <f aca="true" t="shared" si="32" ref="B57:M57">B25-B9</f>
        <v>-93.20097</v>
      </c>
      <c r="C57" s="11">
        <f t="shared" si="32"/>
        <v>-118.40615999999999</v>
      </c>
      <c r="D57" s="11">
        <f t="shared" si="32"/>
        <v>-95.32073</v>
      </c>
      <c r="E57" s="11">
        <f t="shared" si="32"/>
        <v>-105.21</v>
      </c>
      <c r="F57" s="11">
        <f t="shared" si="32"/>
        <v>-267.843</v>
      </c>
      <c r="G57" s="11">
        <f t="shared" si="32"/>
        <v>-70.618</v>
      </c>
      <c r="H57" s="11">
        <f t="shared" si="32"/>
        <v>-72.743</v>
      </c>
      <c r="I57" s="11">
        <f t="shared" si="32"/>
        <v>-78.27300000000001</v>
      </c>
      <c r="J57" s="11">
        <f t="shared" si="32"/>
        <v>-105.477</v>
      </c>
      <c r="K57" s="11">
        <f t="shared" si="32"/>
        <v>-75.63900000000001</v>
      </c>
      <c r="L57" s="11">
        <f t="shared" si="32"/>
        <v>-90.71</v>
      </c>
      <c r="M57" s="12">
        <f t="shared" si="32"/>
        <v>-43.5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1.25">
      <c r="A58" s="13" t="s">
        <v>16</v>
      </c>
      <c r="B58" s="14">
        <f aca="true" t="shared" si="33" ref="B58:M58">B26-B10</f>
        <v>-93.20097</v>
      </c>
      <c r="C58" s="14">
        <f t="shared" si="33"/>
        <v>-211.60712999999998</v>
      </c>
      <c r="D58" s="14">
        <f t="shared" si="33"/>
        <v>-306.92786</v>
      </c>
      <c r="E58" s="14">
        <f t="shared" si="33"/>
        <v>-412.13786000000005</v>
      </c>
      <c r="F58" s="14">
        <f t="shared" si="33"/>
        <v>-679.98086</v>
      </c>
      <c r="G58" s="14">
        <f t="shared" si="33"/>
        <v>-750.59886</v>
      </c>
      <c r="H58" s="14">
        <f t="shared" si="33"/>
        <v>-823.3418599999999</v>
      </c>
      <c r="I58" s="14">
        <f t="shared" si="33"/>
        <v>-901.6148599999998</v>
      </c>
      <c r="J58" s="14">
        <f t="shared" si="33"/>
        <v>-1007.0918599999999</v>
      </c>
      <c r="K58" s="14">
        <f t="shared" si="33"/>
        <v>-1082.73086</v>
      </c>
      <c r="L58" s="14">
        <f t="shared" si="33"/>
        <v>-1173.44086</v>
      </c>
      <c r="M58" s="15">
        <f t="shared" si="33"/>
        <v>-1216.94086</v>
      </c>
      <c r="N58" s="9"/>
      <c r="O58" s="9"/>
      <c r="P58" s="9"/>
      <c r="Q58" s="9"/>
      <c r="R58" s="9"/>
      <c r="S58" s="9"/>
      <c r="T58" s="9"/>
      <c r="U58" s="9"/>
      <c r="V58" s="9"/>
    </row>
    <row r="59" spans="1:22" ht="11.25">
      <c r="A59" s="10" t="s">
        <v>19</v>
      </c>
      <c r="B59" s="11">
        <f aca="true" t="shared" si="34" ref="B59:M59">B27-B11</f>
        <v>-49183.55507</v>
      </c>
      <c r="C59" s="11">
        <f t="shared" si="34"/>
        <v>-14802.263290000003</v>
      </c>
      <c r="D59" s="11">
        <f t="shared" si="34"/>
        <v>-23484.154359999993</v>
      </c>
      <c r="E59" s="11">
        <f t="shared" si="34"/>
        <v>-20303.346999999998</v>
      </c>
      <c r="F59" s="11">
        <f t="shared" si="34"/>
        <v>-8968.182999999997</v>
      </c>
      <c r="G59" s="11">
        <f t="shared" si="34"/>
        <v>-7075.166</v>
      </c>
      <c r="H59" s="11">
        <f t="shared" si="34"/>
        <v>-6876.850000000001</v>
      </c>
      <c r="I59" s="11">
        <f t="shared" si="34"/>
        <v>-7455.66</v>
      </c>
      <c r="J59" s="11">
        <f t="shared" si="34"/>
        <v>-9182.880000000001</v>
      </c>
      <c r="K59" s="11">
        <f t="shared" si="34"/>
        <v>-21660.891999999993</v>
      </c>
      <c r="L59" s="11">
        <f t="shared" si="34"/>
        <v>-37793.481999999996</v>
      </c>
      <c r="M59" s="12">
        <f t="shared" si="34"/>
        <v>-46123.81077000001</v>
      </c>
      <c r="N59" s="9"/>
      <c r="O59" s="9"/>
      <c r="P59" s="9"/>
      <c r="Q59" s="9"/>
      <c r="R59" s="9"/>
      <c r="S59" s="9"/>
      <c r="T59" s="9"/>
      <c r="U59" s="9"/>
      <c r="V59" s="9"/>
    </row>
    <row r="60" spans="1:22" ht="11.25">
      <c r="A60" s="19" t="s">
        <v>16</v>
      </c>
      <c r="B60" s="14">
        <f aca="true" t="shared" si="35" ref="B60:M60">B28-B12</f>
        <v>-49183.55507</v>
      </c>
      <c r="C60" s="14">
        <f t="shared" si="35"/>
        <v>-63985.818360000005</v>
      </c>
      <c r="D60" s="14">
        <f t="shared" si="35"/>
        <v>-87469.97271999999</v>
      </c>
      <c r="E60" s="14">
        <f t="shared" si="35"/>
        <v>-107773.31972</v>
      </c>
      <c r="F60" s="14">
        <f t="shared" si="35"/>
        <v>-116741.50271999999</v>
      </c>
      <c r="G60" s="14">
        <f t="shared" si="35"/>
        <v>-123816.66871999999</v>
      </c>
      <c r="H60" s="14">
        <f t="shared" si="35"/>
        <v>-130693.51872</v>
      </c>
      <c r="I60" s="14">
        <f t="shared" si="35"/>
        <v>-138149.17872</v>
      </c>
      <c r="J60" s="14">
        <f t="shared" si="35"/>
        <v>-147332.05872</v>
      </c>
      <c r="K60" s="14">
        <f t="shared" si="35"/>
        <v>-168992.95072</v>
      </c>
      <c r="L60" s="14">
        <f t="shared" si="35"/>
        <v>-206786.43272</v>
      </c>
      <c r="M60" s="15">
        <f t="shared" si="35"/>
        <v>-252910.24349000005</v>
      </c>
      <c r="N60" s="9"/>
      <c r="O60" s="9"/>
      <c r="P60" s="9"/>
      <c r="Q60" s="9"/>
      <c r="R60" s="9"/>
      <c r="S60" s="9"/>
      <c r="T60" s="9"/>
      <c r="U60" s="9"/>
      <c r="V60" s="9"/>
    </row>
    <row r="61" spans="1:22" ht="11.25">
      <c r="A61" s="10" t="s">
        <v>20</v>
      </c>
      <c r="B61" s="11">
        <f aca="true" t="shared" si="36" ref="B61:M61">B29-B13</f>
        <v>-2870.979439999999</v>
      </c>
      <c r="C61" s="11">
        <f t="shared" si="36"/>
        <v>-2570.12287</v>
      </c>
      <c r="D61" s="11">
        <f t="shared" si="36"/>
        <v>-4585.562379999999</v>
      </c>
      <c r="E61" s="11">
        <f t="shared" si="36"/>
        <v>-4749.31758</v>
      </c>
      <c r="F61" s="11">
        <f t="shared" si="36"/>
        <v>-6075.58656</v>
      </c>
      <c r="G61" s="11">
        <f t="shared" si="36"/>
        <v>-7237.504559999999</v>
      </c>
      <c r="H61" s="11">
        <f t="shared" si="36"/>
        <v>-3790.1075599999995</v>
      </c>
      <c r="I61" s="11">
        <f t="shared" si="36"/>
        <v>-4177.33656</v>
      </c>
      <c r="J61" s="11">
        <f t="shared" si="36"/>
        <v>-4613.396560000001</v>
      </c>
      <c r="K61" s="11">
        <f t="shared" si="36"/>
        <v>-4456.9684799999995</v>
      </c>
      <c r="L61" s="11">
        <f t="shared" si="36"/>
        <v>-4800.96248</v>
      </c>
      <c r="M61" s="12">
        <f t="shared" si="36"/>
        <v>-4208.84849</v>
      </c>
      <c r="N61" s="9"/>
      <c r="O61" s="9"/>
      <c r="P61" s="9"/>
      <c r="Q61" s="9"/>
      <c r="R61" s="9"/>
      <c r="S61" s="9"/>
      <c r="T61" s="9"/>
      <c r="U61" s="9"/>
      <c r="V61" s="9"/>
    </row>
    <row r="62" spans="1:22" ht="11.25">
      <c r="A62" s="19" t="s">
        <v>16</v>
      </c>
      <c r="B62" s="14">
        <f aca="true" t="shared" si="37" ref="B62:M62">B30-B14</f>
        <v>-2870.979439999999</v>
      </c>
      <c r="C62" s="14">
        <f t="shared" si="37"/>
        <v>-5441.102309999999</v>
      </c>
      <c r="D62" s="14">
        <f t="shared" si="37"/>
        <v>-10026.66469</v>
      </c>
      <c r="E62" s="14">
        <f t="shared" si="37"/>
        <v>-14775.982269999999</v>
      </c>
      <c r="F62" s="14">
        <f t="shared" si="37"/>
        <v>-20851.568829999997</v>
      </c>
      <c r="G62" s="14">
        <f t="shared" si="37"/>
        <v>-28089.073389999998</v>
      </c>
      <c r="H62" s="14">
        <f t="shared" si="37"/>
        <v>-31879.180949999994</v>
      </c>
      <c r="I62" s="14">
        <f t="shared" si="37"/>
        <v>-36056.51751</v>
      </c>
      <c r="J62" s="14">
        <f t="shared" si="37"/>
        <v>-40669.91407</v>
      </c>
      <c r="K62" s="14">
        <f t="shared" si="37"/>
        <v>-45126.88255</v>
      </c>
      <c r="L62" s="14">
        <f t="shared" si="37"/>
        <v>-49927.845030000004</v>
      </c>
      <c r="M62" s="15">
        <f t="shared" si="37"/>
        <v>-54136.69352000001</v>
      </c>
      <c r="N62" s="9"/>
      <c r="O62" s="9"/>
      <c r="P62" s="9"/>
      <c r="Q62" s="9"/>
      <c r="R62" s="9"/>
      <c r="S62" s="9"/>
      <c r="T62" s="9"/>
      <c r="U62" s="9"/>
      <c r="V62" s="9"/>
    </row>
    <row r="63" spans="1:22" s="34" customFormat="1" ht="11.25">
      <c r="A63" s="21" t="s">
        <v>21</v>
      </c>
      <c r="B63" s="22">
        <f aca="true" t="shared" si="38" ref="B63:M63">B31-B15</f>
        <v>0</v>
      </c>
      <c r="C63" s="22">
        <f t="shared" si="38"/>
        <v>0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3">
        <f t="shared" si="38"/>
        <v>0</v>
      </c>
      <c r="N63" s="9"/>
      <c r="O63" s="9"/>
      <c r="P63" s="9"/>
      <c r="Q63" s="9"/>
      <c r="R63" s="9"/>
      <c r="S63" s="9"/>
      <c r="T63" s="9"/>
      <c r="U63" s="9"/>
      <c r="V63" s="9"/>
    </row>
    <row r="64" spans="1:22" ht="11.25">
      <c r="A64" s="24" t="s">
        <v>16</v>
      </c>
      <c r="B64" s="22">
        <f aca="true" t="shared" si="39" ref="B64:M64">B32-B16</f>
        <v>0</v>
      </c>
      <c r="C64" s="22">
        <f t="shared" si="39"/>
        <v>0</v>
      </c>
      <c r="D64" s="22">
        <f t="shared" si="39"/>
        <v>0</v>
      </c>
      <c r="E64" s="22">
        <f t="shared" si="39"/>
        <v>0</v>
      </c>
      <c r="F64" s="22">
        <f t="shared" si="39"/>
        <v>0</v>
      </c>
      <c r="G64" s="22">
        <f t="shared" si="39"/>
        <v>0</v>
      </c>
      <c r="H64" s="22">
        <f t="shared" si="39"/>
        <v>0</v>
      </c>
      <c r="I64" s="22">
        <f t="shared" si="39"/>
        <v>0</v>
      </c>
      <c r="J64" s="22">
        <f t="shared" si="39"/>
        <v>0</v>
      </c>
      <c r="K64" s="22">
        <f t="shared" si="39"/>
        <v>0</v>
      </c>
      <c r="L64" s="22">
        <f t="shared" si="39"/>
        <v>0</v>
      </c>
      <c r="M64" s="23">
        <f t="shared" si="39"/>
        <v>0</v>
      </c>
      <c r="N64" s="9"/>
      <c r="O64" s="9"/>
      <c r="P64" s="9"/>
      <c r="Q64" s="9"/>
      <c r="R64" s="9"/>
      <c r="S64" s="9"/>
      <c r="T64" s="9"/>
      <c r="U64" s="9"/>
      <c r="V64" s="9"/>
    </row>
    <row r="65" spans="1:22" s="20" customFormat="1" ht="11.25">
      <c r="A65" s="25" t="s">
        <v>22</v>
      </c>
      <c r="B65" s="26">
        <f aca="true" t="shared" si="40" ref="B65:M65">B33-B17</f>
        <v>-210785.28217999998</v>
      </c>
      <c r="C65" s="26">
        <f t="shared" si="40"/>
        <v>-127709.04850999988</v>
      </c>
      <c r="D65" s="26">
        <f t="shared" si="40"/>
        <v>-411584.23165999993</v>
      </c>
      <c r="E65" s="26">
        <f t="shared" si="40"/>
        <v>-623340.6013699999</v>
      </c>
      <c r="F65" s="26">
        <f t="shared" si="40"/>
        <v>-603176.3109999999</v>
      </c>
      <c r="G65" s="26">
        <f t="shared" si="40"/>
        <v>-676892.2863699999</v>
      </c>
      <c r="H65" s="26">
        <f t="shared" si="40"/>
        <v>-534486.94</v>
      </c>
      <c r="I65" s="26">
        <f t="shared" si="40"/>
        <v>-508710.90699999995</v>
      </c>
      <c r="J65" s="26">
        <f t="shared" si="40"/>
        <v>-566604.742</v>
      </c>
      <c r="K65" s="26">
        <f t="shared" si="40"/>
        <v>-495419.1563699999</v>
      </c>
      <c r="L65" s="26">
        <f t="shared" si="40"/>
        <v>-497735.369</v>
      </c>
      <c r="M65" s="27">
        <f t="shared" si="40"/>
        <v>-584047.7978800001</v>
      </c>
      <c r="N65" s="9"/>
      <c r="O65" s="9"/>
      <c r="P65" s="9"/>
      <c r="Q65" s="9"/>
      <c r="R65" s="9"/>
      <c r="S65" s="9"/>
      <c r="T65" s="9"/>
      <c r="U65" s="9"/>
      <c r="V65" s="9"/>
    </row>
    <row r="66" spans="1:22" s="16" customFormat="1" ht="11.25">
      <c r="A66" s="25" t="s">
        <v>16</v>
      </c>
      <c r="B66" s="28">
        <f aca="true" t="shared" si="41" ref="B66:M66">B34-B18</f>
        <v>-210785.28217999998</v>
      </c>
      <c r="C66" s="28">
        <f t="shared" si="41"/>
        <v>-338494.33068999974</v>
      </c>
      <c r="D66" s="28">
        <f t="shared" si="41"/>
        <v>-750078.5623499998</v>
      </c>
      <c r="E66" s="28">
        <f t="shared" si="41"/>
        <v>-1373419.1637199996</v>
      </c>
      <c r="F66" s="28">
        <f t="shared" si="41"/>
        <v>-1976595.4747199994</v>
      </c>
      <c r="G66" s="28">
        <f t="shared" si="41"/>
        <v>-2653487.761089999</v>
      </c>
      <c r="H66" s="28">
        <f t="shared" si="41"/>
        <v>-3187974.7010899987</v>
      </c>
      <c r="I66" s="28">
        <f t="shared" si="41"/>
        <v>-3696685.6080899984</v>
      </c>
      <c r="J66" s="28">
        <f t="shared" si="41"/>
        <v>-4263290.350089998</v>
      </c>
      <c r="K66" s="28">
        <f t="shared" si="41"/>
        <v>-4758709.506459998</v>
      </c>
      <c r="L66" s="28">
        <f t="shared" si="41"/>
        <v>-5256444.875459998</v>
      </c>
      <c r="M66" s="29">
        <f t="shared" si="41"/>
        <v>-5840492.673339998</v>
      </c>
      <c r="N66" s="9"/>
      <c r="O66" s="9"/>
      <c r="P66" s="9"/>
      <c r="Q66" s="9"/>
      <c r="R66" s="9"/>
      <c r="S66" s="9"/>
      <c r="T66" s="9"/>
      <c r="U66" s="9"/>
      <c r="V66" s="9"/>
    </row>
    <row r="67" spans="2:22" ht="11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9"/>
      <c r="O67" s="9"/>
      <c r="P67" s="9"/>
      <c r="Q67" s="9"/>
      <c r="R67" s="9"/>
      <c r="S67" s="9"/>
      <c r="T67" s="9"/>
      <c r="U67" s="9"/>
      <c r="V67" s="9"/>
    </row>
    <row r="68" spans="2:13" ht="11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3">
    <mergeCell ref="A19:M19"/>
    <mergeCell ref="A35:M35"/>
    <mergeCell ref="A51:M5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2017-03-13T09:42:55Z</dcterms:created>
  <dcterms:modified xsi:type="dcterms:W3CDTF">2017-03-13T09:43:18Z</dcterms:modified>
  <cp:category/>
  <cp:version/>
  <cp:contentType/>
  <cp:contentStatus/>
</cp:coreProperties>
</file>