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7715" windowHeight="8445" activeTab="0"/>
  </bookViews>
  <sheets>
    <sheet name="Область_всего" sheetId="1" r:id="rId1"/>
  </sheets>
  <definedNames>
    <definedName name="_xlnm.Print_Area" localSheetId="0">'Область_всего'!$A:$IV</definedName>
  </definedNames>
  <calcPr fullCalcOnLoad="1"/>
</workbook>
</file>

<file path=xl/sharedStrings.xml><?xml version="1.0" encoding="utf-8"?>
<sst xmlns="http://schemas.openxmlformats.org/spreadsheetml/2006/main" count="74" uniqueCount="26">
  <si>
    <t>Видаткова частина зведеного бюджету Луганської області на 2017 рік</t>
  </si>
  <si>
    <t>Видатки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</si>
  <si>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</si>
  <si>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</si>
  <si>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</si>
  <si>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</si>
  <si>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</si>
  <si>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</si>
  <si>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</si>
  <si>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</si>
  <si>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</si>
  <si>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</si>
  <si>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</si>
  <si>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</si>
  <si>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</si>
  <si>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 xml:space="preserve">Заробітна плата з нарахуваннями </t>
  </si>
  <si>
    <t>кумулятивно</t>
  </si>
  <si>
    <t>Продукти харчування</t>
  </si>
  <si>
    <t xml:space="preserve">Медикаменти </t>
  </si>
  <si>
    <t>Оплата комунальних послуг та енергоносіїв</t>
  </si>
  <si>
    <t>Трансферти місцевим бюджетам</t>
  </si>
  <si>
    <t xml:space="preserve">Капітальні видатки </t>
  </si>
  <si>
    <t>Всього видатки загального фонду</t>
  </si>
  <si>
    <t>Факт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</si>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</sst>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_ ;[Red]\-#,##0.0\ "/>
    <numFmt numFmtId="189" formatCode="#,##0.000_ ;[Red]\-#,##0.000\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_ ;\-0.0\ "/>
    <numFmt numFmtId="198" formatCode="#,##0.0"/>
    <numFmt numFmtId="199" formatCode="#,##0.0;[Red]#,##0.0"/>
    <numFmt numFmtId="200" formatCode="#,##0.00_ ;[Red]\-#,##0.00\ "/>
    <numFmt numFmtId="201" formatCode="0.00_ ;\-0.00\ "/>
    <numFmt numFmtId="202" formatCode="0.000_ ;\-0.000\ "/>
    <numFmt numFmtId="203" formatCode="0_ ;\-0\ "/>
    <numFmt numFmtId="204" formatCode="#,##0_ ;[Red]\-#,##0\ "/>
    <numFmt numFmtId="205" formatCode="#,##0.0_ ;\-#,##0.0\ "/>
    <numFmt numFmtId="206" formatCode="0.00_ ;[Red]\-0.00\ "/>
    <numFmt numFmtId="207" formatCode="#,##0.00000_ ;[Red]\-#,##0.00000\ "/>
    <numFmt numFmtId="208" formatCode="#,##0.000"/>
  </numFmts>
  <fonts count="2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u val="single"/>
      <sz val="9"/>
      <color indexed="12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2"/>
    </font>
    <font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/>
    </xf>
    <xf numFmtId="0" fontId="22" fillId="0" borderId="0" xfId="43" applyFont="1" applyAlignment="1" applyProtection="1">
      <alignment horizontal="left"/>
      <protection/>
    </xf>
    <xf numFmtId="19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3" fillId="0" borderId="11" xfId="0" applyFon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24" fillId="0" borderId="0" xfId="0" applyFont="1" applyFill="1" applyAlignment="1">
      <alignment/>
    </xf>
    <xf numFmtId="0" fontId="25" fillId="0" borderId="14" xfId="0" applyFont="1" applyBorder="1" applyAlignment="1">
      <alignment/>
    </xf>
    <xf numFmtId="188" fontId="25" fillId="0" borderId="15" xfId="0" applyNumberFormat="1" applyFont="1" applyBorder="1" applyAlignment="1">
      <alignment/>
    </xf>
    <xf numFmtId="188" fontId="25" fillId="0" borderId="16" xfId="0" applyNumberFormat="1" applyFont="1" applyBorder="1" applyAlignment="1">
      <alignment/>
    </xf>
    <xf numFmtId="0" fontId="0" fillId="0" borderId="14" xfId="0" applyFill="1" applyBorder="1" applyAlignment="1">
      <alignment/>
    </xf>
    <xf numFmtId="188" fontId="0" fillId="0" borderId="15" xfId="0" applyNumberFormat="1" applyBorder="1" applyAlignment="1">
      <alignment/>
    </xf>
    <xf numFmtId="188" fontId="0" fillId="0" borderId="16" xfId="0" applyNumberForma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25" fillId="0" borderId="17" xfId="0" applyFont="1" applyBorder="1" applyAlignment="1">
      <alignment/>
    </xf>
    <xf numFmtId="188" fontId="25" fillId="0" borderId="18" xfId="0" applyNumberFormat="1" applyFont="1" applyBorder="1" applyAlignment="1">
      <alignment/>
    </xf>
    <xf numFmtId="188" fontId="25" fillId="0" borderId="19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188" fontId="24" fillId="0" borderId="21" xfId="0" applyNumberFormat="1" applyFont="1" applyBorder="1" applyAlignment="1">
      <alignment/>
    </xf>
    <xf numFmtId="188" fontId="24" fillId="0" borderId="22" xfId="0" applyNumberFormat="1" applyFont="1" applyBorder="1" applyAlignment="1">
      <alignment/>
    </xf>
    <xf numFmtId="188" fontId="23" fillId="0" borderId="21" xfId="0" applyNumberFormat="1" applyFont="1" applyBorder="1" applyAlignment="1">
      <alignment/>
    </xf>
    <xf numFmtId="188" fontId="23" fillId="0" borderId="22" xfId="0" applyNumberFormat="1" applyFont="1" applyBorder="1" applyAlignment="1">
      <alignment/>
    </xf>
    <xf numFmtId="188" fontId="2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3" fillId="0" borderId="23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3" fillId="0" borderId="0" xfId="0" applyFont="1" applyAlignment="1">
      <alignment/>
    </xf>
    <xf numFmtId="188" fontId="0" fillId="0" borderId="0" xfId="0" applyNumberFormat="1" applyAlignment="1">
      <alignment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0"/>
  <sheetViews>
    <sheetView showGridLines="0" showZeros="0" tabSelected="1" workbookViewId="0" topLeftCell="A1">
      <pane xSplit="1" ySplit="3" topLeftCell="B4" activePane="bottomRight" state="frozen"/>
      <selection pane="topLeft" activeCell="B6" sqref="B6:D6"/>
      <selection pane="topRight" activeCell="B6" sqref="B6:D6"/>
      <selection pane="bottomLeft" activeCell="B6" sqref="B6:D6"/>
      <selection pane="bottomRight" activeCell="A3" sqref="A3"/>
    </sheetView>
  </sheetViews>
  <sheetFormatPr defaultColWidth="9.140625" defaultRowHeight="12"/>
  <cols>
    <col min="1" max="1" width="36.140625" style="0" customWidth="1"/>
    <col min="2" max="13" width="11.8515625" style="0" customWidth="1"/>
    <col min="15" max="15" width="10.421875" style="0" bestFit="1" customWidth="1"/>
  </cols>
  <sheetData>
    <row r="1" spans="1:12" ht="18">
      <c r="A1" s="1" t="s">
        <v>0</v>
      </c>
      <c r="J1" s="2"/>
      <c r="L1" s="2"/>
    </row>
    <row r="2" spans="1:1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1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22" ht="11.25">
      <c r="A4" s="6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  <c r="O4" s="9"/>
      <c r="P4" s="9"/>
      <c r="Q4" s="9"/>
      <c r="R4" s="9"/>
      <c r="S4" s="9"/>
      <c r="T4" s="9"/>
      <c r="U4" s="9"/>
      <c r="V4" s="9"/>
    </row>
    <row r="5" spans="1:22" ht="11.25">
      <c r="A5" s="10" t="s">
        <v>15</v>
      </c>
      <c r="B5" s="11">
        <v>165613.891</v>
      </c>
      <c r="C5" s="11">
        <v>187453.1297</v>
      </c>
      <c r="D5" s="11">
        <v>165311.88032</v>
      </c>
      <c r="E5" s="11">
        <v>164130.126</v>
      </c>
      <c r="F5" s="11">
        <v>200319.33723</v>
      </c>
      <c r="G5" s="11">
        <v>266953.921</v>
      </c>
      <c r="H5" s="11">
        <v>139336.53199999995</v>
      </c>
      <c r="I5" s="11">
        <v>121737.794</v>
      </c>
      <c r="J5" s="11">
        <v>162893.57499999995</v>
      </c>
      <c r="K5" s="11">
        <v>157085.114</v>
      </c>
      <c r="L5" s="11">
        <v>156612.61399999994</v>
      </c>
      <c r="M5" s="12">
        <v>162988.084</v>
      </c>
      <c r="N5" s="9"/>
      <c r="O5" s="9"/>
      <c r="P5" s="9"/>
      <c r="Q5" s="9"/>
      <c r="R5" s="9"/>
      <c r="S5" s="9"/>
      <c r="T5" s="9"/>
      <c r="U5" s="9"/>
      <c r="V5" s="9"/>
    </row>
    <row r="6" spans="1:22" s="16" customFormat="1" ht="11.25">
      <c r="A6" s="13" t="s">
        <v>16</v>
      </c>
      <c r="B6" s="14">
        <f>B5</f>
        <v>165613.891</v>
      </c>
      <c r="C6" s="14">
        <f aca="true" t="shared" si="0" ref="C6:M6">B6+C5</f>
        <v>353067.0207</v>
      </c>
      <c r="D6" s="14">
        <f t="shared" si="0"/>
        <v>518378.90102</v>
      </c>
      <c r="E6" s="14">
        <f t="shared" si="0"/>
        <v>682509.0270199999</v>
      </c>
      <c r="F6" s="14">
        <f t="shared" si="0"/>
        <v>882828.3642499999</v>
      </c>
      <c r="G6" s="14">
        <f t="shared" si="0"/>
        <v>1149782.2852499997</v>
      </c>
      <c r="H6" s="14">
        <f t="shared" si="0"/>
        <v>1289118.8172499996</v>
      </c>
      <c r="I6" s="14">
        <f t="shared" si="0"/>
        <v>1410856.6112499996</v>
      </c>
      <c r="J6" s="14">
        <f t="shared" si="0"/>
        <v>1573750.1862499996</v>
      </c>
      <c r="K6" s="14">
        <f t="shared" si="0"/>
        <v>1730835.3002499996</v>
      </c>
      <c r="L6" s="14">
        <f t="shared" si="0"/>
        <v>1887447.9142499994</v>
      </c>
      <c r="M6" s="15">
        <f t="shared" si="0"/>
        <v>2050435.9982499995</v>
      </c>
      <c r="N6" s="9"/>
      <c r="O6" s="9"/>
      <c r="P6" s="9"/>
      <c r="Q6" s="9"/>
      <c r="R6" s="9"/>
      <c r="S6" s="9"/>
      <c r="T6" s="9"/>
      <c r="U6" s="9"/>
      <c r="V6" s="9"/>
    </row>
    <row r="7" spans="1:22" s="18" customFormat="1" ht="11.25">
      <c r="A7" s="10" t="s">
        <v>17</v>
      </c>
      <c r="B7" s="11">
        <v>8168.816000000001</v>
      </c>
      <c r="C7" s="11">
        <v>10535.726999999999</v>
      </c>
      <c r="D7" s="11">
        <v>8876.27</v>
      </c>
      <c r="E7" s="11">
        <v>8541.801</v>
      </c>
      <c r="F7" s="11">
        <v>8811.442</v>
      </c>
      <c r="G7" s="11">
        <v>5081.601</v>
      </c>
      <c r="H7" s="11">
        <v>3488.9889999999996</v>
      </c>
      <c r="I7" s="11">
        <v>3573.36</v>
      </c>
      <c r="J7" s="11">
        <v>8088.107</v>
      </c>
      <c r="K7" s="11">
        <v>7668.605</v>
      </c>
      <c r="L7" s="11">
        <v>7767.211000000001</v>
      </c>
      <c r="M7" s="12">
        <v>7163.352000000001</v>
      </c>
      <c r="N7" s="17"/>
      <c r="O7" s="9"/>
      <c r="P7" s="9"/>
      <c r="Q7" s="9"/>
      <c r="R7" s="9"/>
      <c r="S7" s="9"/>
      <c r="T7" s="9"/>
      <c r="U7" s="9"/>
      <c r="V7" s="9"/>
    </row>
    <row r="8" spans="1:22" s="16" customFormat="1" ht="11.25">
      <c r="A8" s="13" t="s">
        <v>16</v>
      </c>
      <c r="B8" s="14">
        <f>B7</f>
        <v>8168.816000000001</v>
      </c>
      <c r="C8" s="14">
        <f aca="true" t="shared" si="1" ref="C8:M8">B8+C7</f>
        <v>18704.542999999998</v>
      </c>
      <c r="D8" s="14">
        <f t="shared" si="1"/>
        <v>27580.813</v>
      </c>
      <c r="E8" s="14">
        <f t="shared" si="1"/>
        <v>36122.614</v>
      </c>
      <c r="F8" s="14">
        <f t="shared" si="1"/>
        <v>44934.056</v>
      </c>
      <c r="G8" s="14">
        <f t="shared" si="1"/>
        <v>50015.657</v>
      </c>
      <c r="H8" s="14">
        <f t="shared" si="1"/>
        <v>53504.646</v>
      </c>
      <c r="I8" s="14">
        <f t="shared" si="1"/>
        <v>57078.006</v>
      </c>
      <c r="J8" s="14">
        <f t="shared" si="1"/>
        <v>65166.113</v>
      </c>
      <c r="K8" s="14">
        <f t="shared" si="1"/>
        <v>72834.718</v>
      </c>
      <c r="L8" s="14">
        <f t="shared" si="1"/>
        <v>80601.92899999999</v>
      </c>
      <c r="M8" s="15">
        <f t="shared" si="1"/>
        <v>87765.28099999999</v>
      </c>
      <c r="N8" s="9"/>
      <c r="O8" s="9"/>
      <c r="P8" s="9"/>
      <c r="Q8" s="9"/>
      <c r="R8" s="9"/>
      <c r="S8" s="9"/>
      <c r="T8" s="9"/>
      <c r="U8" s="9"/>
      <c r="V8" s="9"/>
    </row>
    <row r="9" spans="1:22" s="18" customFormat="1" ht="11.25">
      <c r="A9" s="10" t="s">
        <v>18</v>
      </c>
      <c r="B9" s="11">
        <v>121.82</v>
      </c>
      <c r="C9" s="11">
        <v>212.13799999999998</v>
      </c>
      <c r="D9" s="11">
        <v>107.524</v>
      </c>
      <c r="E9" s="11">
        <v>105.21</v>
      </c>
      <c r="F9" s="11">
        <v>267.843</v>
      </c>
      <c r="G9" s="11">
        <v>70.618</v>
      </c>
      <c r="H9" s="11">
        <v>72.743</v>
      </c>
      <c r="I9" s="11">
        <v>78.27300000000001</v>
      </c>
      <c r="J9" s="11">
        <v>105.477</v>
      </c>
      <c r="K9" s="11">
        <v>75.63900000000001</v>
      </c>
      <c r="L9" s="11">
        <v>90.71</v>
      </c>
      <c r="M9" s="12">
        <v>43.5</v>
      </c>
      <c r="N9" s="9"/>
      <c r="O9" s="9"/>
      <c r="P9" s="9"/>
      <c r="Q9" s="9"/>
      <c r="R9" s="9"/>
      <c r="S9" s="9"/>
      <c r="T9" s="9"/>
      <c r="U9" s="9"/>
      <c r="V9" s="9"/>
    </row>
    <row r="10" spans="1:22" s="16" customFormat="1" ht="11.25">
      <c r="A10" s="13" t="s">
        <v>16</v>
      </c>
      <c r="B10" s="14">
        <f>B9</f>
        <v>121.82</v>
      </c>
      <c r="C10" s="14">
        <f aca="true" t="shared" si="2" ref="C10:M10">B10+C9</f>
        <v>333.95799999999997</v>
      </c>
      <c r="D10" s="14">
        <f t="shared" si="2"/>
        <v>441.48199999999997</v>
      </c>
      <c r="E10" s="14">
        <f t="shared" si="2"/>
        <v>546.692</v>
      </c>
      <c r="F10" s="14">
        <f t="shared" si="2"/>
        <v>814.5350000000001</v>
      </c>
      <c r="G10" s="14">
        <f t="shared" si="2"/>
        <v>885.153</v>
      </c>
      <c r="H10" s="14">
        <f t="shared" si="2"/>
        <v>957.896</v>
      </c>
      <c r="I10" s="14">
        <f t="shared" si="2"/>
        <v>1036.1689999999999</v>
      </c>
      <c r="J10" s="14">
        <f t="shared" si="2"/>
        <v>1141.646</v>
      </c>
      <c r="K10" s="14">
        <f t="shared" si="2"/>
        <v>1217.2849999999999</v>
      </c>
      <c r="L10" s="14">
        <f t="shared" si="2"/>
        <v>1307.995</v>
      </c>
      <c r="M10" s="15">
        <f t="shared" si="2"/>
        <v>1351.495</v>
      </c>
      <c r="N10" s="9"/>
      <c r="O10" s="9"/>
      <c r="P10" s="9"/>
      <c r="Q10" s="9"/>
      <c r="R10" s="9"/>
      <c r="S10" s="9"/>
      <c r="T10" s="9"/>
      <c r="U10" s="9"/>
      <c r="V10" s="9"/>
    </row>
    <row r="11" spans="1:22" s="18" customFormat="1" ht="11.25">
      <c r="A11" s="10" t="s">
        <v>19</v>
      </c>
      <c r="B11" s="11">
        <v>67477.63</v>
      </c>
      <c r="C11" s="11">
        <v>58360.44052999999</v>
      </c>
      <c r="D11" s="11">
        <v>57320.617549999995</v>
      </c>
      <c r="E11" s="11">
        <v>20329.227</v>
      </c>
      <c r="F11" s="11">
        <v>8967.698</v>
      </c>
      <c r="G11" s="11">
        <v>7075.011</v>
      </c>
      <c r="H11" s="11">
        <v>6876.66</v>
      </c>
      <c r="I11" s="11">
        <v>7455.47</v>
      </c>
      <c r="J11" s="11">
        <v>9179.82</v>
      </c>
      <c r="K11" s="11">
        <v>21659.746999999996</v>
      </c>
      <c r="L11" s="11">
        <v>37770.986999999994</v>
      </c>
      <c r="M11" s="12">
        <v>46112.56077000001</v>
      </c>
      <c r="N11" s="9"/>
      <c r="O11" s="9"/>
      <c r="P11" s="9"/>
      <c r="Q11" s="9"/>
      <c r="R11" s="9"/>
      <c r="S11" s="9"/>
      <c r="T11" s="9"/>
      <c r="U11" s="9"/>
      <c r="V11" s="9"/>
    </row>
    <row r="12" spans="1:22" s="16" customFormat="1" ht="11.25">
      <c r="A12" s="19" t="s">
        <v>16</v>
      </c>
      <c r="B12" s="14">
        <f>B11</f>
        <v>67477.63</v>
      </c>
      <c r="C12" s="14">
        <f aca="true" t="shared" si="3" ref="C12:M12">B12+C11</f>
        <v>125838.07053</v>
      </c>
      <c r="D12" s="14">
        <f t="shared" si="3"/>
        <v>183158.68808</v>
      </c>
      <c r="E12" s="14">
        <f t="shared" si="3"/>
        <v>203487.91508</v>
      </c>
      <c r="F12" s="14">
        <f t="shared" si="3"/>
        <v>212455.61308</v>
      </c>
      <c r="G12" s="14">
        <f t="shared" si="3"/>
        <v>219530.62408</v>
      </c>
      <c r="H12" s="14">
        <f t="shared" si="3"/>
        <v>226407.28408</v>
      </c>
      <c r="I12" s="14">
        <f t="shared" si="3"/>
        <v>233862.75408</v>
      </c>
      <c r="J12" s="14">
        <f t="shared" si="3"/>
        <v>243042.57408000002</v>
      </c>
      <c r="K12" s="14">
        <f t="shared" si="3"/>
        <v>264702.32108</v>
      </c>
      <c r="L12" s="14">
        <f t="shared" si="3"/>
        <v>302473.30808</v>
      </c>
      <c r="M12" s="15">
        <f t="shared" si="3"/>
        <v>348585.86884999997</v>
      </c>
      <c r="N12" s="9"/>
      <c r="O12" s="9"/>
      <c r="P12" s="9"/>
      <c r="Q12" s="9"/>
      <c r="R12" s="9"/>
      <c r="S12" s="9"/>
      <c r="T12" s="9"/>
      <c r="U12" s="9"/>
      <c r="V12" s="9"/>
    </row>
    <row r="13" spans="1:22" s="20" customFormat="1" ht="11.25">
      <c r="A13" s="10" t="s">
        <v>20</v>
      </c>
      <c r="B13" s="11">
        <v>5360.0075799999995</v>
      </c>
      <c r="C13" s="11">
        <v>7537.721579999999</v>
      </c>
      <c r="D13" s="11">
        <v>6365.4855800000005</v>
      </c>
      <c r="E13" s="11">
        <v>4756.09758</v>
      </c>
      <c r="F13" s="11">
        <v>6081.656559999999</v>
      </c>
      <c r="G13" s="11">
        <v>7243.574559999999</v>
      </c>
      <c r="H13" s="11">
        <v>3796.16756</v>
      </c>
      <c r="I13" s="11">
        <v>4182.396559999999</v>
      </c>
      <c r="J13" s="11">
        <v>4618.4565600000005</v>
      </c>
      <c r="K13" s="11">
        <v>4462.32848</v>
      </c>
      <c r="L13" s="11">
        <v>4808.19248</v>
      </c>
      <c r="M13" s="12">
        <v>4214.04849</v>
      </c>
      <c r="N13" s="9"/>
      <c r="O13" s="9"/>
      <c r="P13" s="9"/>
      <c r="Q13" s="9"/>
      <c r="R13" s="9"/>
      <c r="S13" s="9"/>
      <c r="T13" s="9"/>
      <c r="U13" s="9"/>
      <c r="V13" s="9"/>
    </row>
    <row r="14" spans="1:22" s="16" customFormat="1" ht="11.25">
      <c r="A14" s="19" t="s">
        <v>16</v>
      </c>
      <c r="B14" s="14">
        <f>B13</f>
        <v>5360.0075799999995</v>
      </c>
      <c r="C14" s="14">
        <f aca="true" t="shared" si="4" ref="C14:M14">B14+C13</f>
        <v>12897.729159999999</v>
      </c>
      <c r="D14" s="14">
        <f t="shared" si="4"/>
        <v>19263.21474</v>
      </c>
      <c r="E14" s="14">
        <f t="shared" si="4"/>
        <v>24019.312319999997</v>
      </c>
      <c r="F14" s="14">
        <f t="shared" si="4"/>
        <v>30100.968879999997</v>
      </c>
      <c r="G14" s="14">
        <f t="shared" si="4"/>
        <v>37344.543439999994</v>
      </c>
      <c r="H14" s="14">
        <f t="shared" si="4"/>
        <v>41140.710999999996</v>
      </c>
      <c r="I14" s="14">
        <f t="shared" si="4"/>
        <v>45323.10756</v>
      </c>
      <c r="J14" s="14">
        <f t="shared" si="4"/>
        <v>49941.564119999995</v>
      </c>
      <c r="K14" s="14">
        <f t="shared" si="4"/>
        <v>54403.89259999999</v>
      </c>
      <c r="L14" s="14">
        <f t="shared" si="4"/>
        <v>59212.08507999999</v>
      </c>
      <c r="M14" s="15">
        <f t="shared" si="4"/>
        <v>63426.13356999999</v>
      </c>
      <c r="N14" s="9"/>
      <c r="O14" s="9"/>
      <c r="P14" s="9"/>
      <c r="Q14" s="9"/>
      <c r="R14" s="9"/>
      <c r="S14" s="9"/>
      <c r="T14" s="9"/>
      <c r="U14" s="9"/>
      <c r="V14" s="9"/>
    </row>
    <row r="15" spans="1:22" s="20" customFormat="1" ht="11.25">
      <c r="A15" s="21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9"/>
      <c r="O15" s="9"/>
      <c r="P15" s="9"/>
      <c r="Q15" s="9"/>
      <c r="R15" s="9"/>
      <c r="S15" s="9"/>
      <c r="T15" s="9"/>
      <c r="U15" s="9"/>
      <c r="V15" s="9"/>
    </row>
    <row r="16" spans="1:22" s="16" customFormat="1" ht="11.25">
      <c r="A16" s="24" t="s">
        <v>16</v>
      </c>
      <c r="B16" s="22">
        <f>B15</f>
        <v>0</v>
      </c>
      <c r="C16" s="22">
        <f aca="true" t="shared" si="5" ref="C16:M16">B16+C15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3">
        <f t="shared" si="5"/>
        <v>0</v>
      </c>
      <c r="N16" s="9"/>
      <c r="O16" s="9"/>
      <c r="P16" s="9"/>
      <c r="Q16" s="9"/>
      <c r="R16" s="9"/>
      <c r="S16" s="9"/>
      <c r="T16" s="9"/>
      <c r="U16" s="9"/>
      <c r="V16" s="9"/>
    </row>
    <row r="17" spans="1:13" s="9" customFormat="1" ht="11.25">
      <c r="A17" s="25" t="s">
        <v>22</v>
      </c>
      <c r="B17" s="26">
        <v>826193.10052</v>
      </c>
      <c r="C17" s="26">
        <v>1487297.14476</v>
      </c>
      <c r="D17" s="26">
        <v>840202.44168</v>
      </c>
      <c r="E17" s="26">
        <v>625412.5803699999</v>
      </c>
      <c r="F17" s="26">
        <v>605934.1622299999</v>
      </c>
      <c r="G17" s="26">
        <v>677629.4373699999</v>
      </c>
      <c r="H17" s="26">
        <v>535267.882</v>
      </c>
      <c r="I17" s="26">
        <v>505502.345</v>
      </c>
      <c r="J17" s="26">
        <v>553156.468</v>
      </c>
      <c r="K17" s="26">
        <v>496737.0163699999</v>
      </c>
      <c r="L17" s="26">
        <v>499130.645</v>
      </c>
      <c r="M17" s="27">
        <v>585338.1428800002</v>
      </c>
    </row>
    <row r="18" spans="1:22" s="31" customFormat="1" ht="11.25">
      <c r="A18" s="25" t="s">
        <v>16</v>
      </c>
      <c r="B18" s="28">
        <f>B17</f>
        <v>826193.10052</v>
      </c>
      <c r="C18" s="28">
        <f aca="true" t="shared" si="6" ref="C18:M18">B18+C17</f>
        <v>2313490.24528</v>
      </c>
      <c r="D18" s="28">
        <f t="shared" si="6"/>
        <v>3153692.68696</v>
      </c>
      <c r="E18" s="28">
        <f t="shared" si="6"/>
        <v>3779105.26733</v>
      </c>
      <c r="F18" s="28">
        <f t="shared" si="6"/>
        <v>4385039.42956</v>
      </c>
      <c r="G18" s="28">
        <f t="shared" si="6"/>
        <v>5062668.8669300005</v>
      </c>
      <c r="H18" s="28">
        <f t="shared" si="6"/>
        <v>5597936.748930001</v>
      </c>
      <c r="I18" s="28">
        <f t="shared" si="6"/>
        <v>6103439.09393</v>
      </c>
      <c r="J18" s="28">
        <f t="shared" si="6"/>
        <v>6656595.561930001</v>
      </c>
      <c r="K18" s="28">
        <f t="shared" si="6"/>
        <v>7153332.578300001</v>
      </c>
      <c r="L18" s="28">
        <f t="shared" si="6"/>
        <v>7652463.223300001</v>
      </c>
      <c r="M18" s="29">
        <f t="shared" si="6"/>
        <v>8237801.366180001</v>
      </c>
      <c r="N18" s="9"/>
      <c r="O18" s="30"/>
      <c r="P18" s="9"/>
      <c r="Q18" s="9"/>
      <c r="R18" s="9"/>
      <c r="S18" s="9"/>
      <c r="T18" s="9"/>
      <c r="U18" s="9"/>
      <c r="V18" s="9"/>
    </row>
    <row r="19" spans="1:22" ht="11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9"/>
      <c r="O19" s="9"/>
      <c r="P19" s="9"/>
      <c r="Q19" s="9"/>
      <c r="R19" s="9"/>
      <c r="S19" s="9"/>
      <c r="T19" s="9"/>
      <c r="U19" s="9"/>
      <c r="V19" s="9"/>
    </row>
    <row r="20" spans="1:22" ht="11.25">
      <c r="A20" s="6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9"/>
      <c r="O20" s="30"/>
      <c r="P20" s="9"/>
      <c r="Q20" s="9"/>
      <c r="R20" s="9"/>
      <c r="S20" s="9"/>
      <c r="T20" s="9"/>
      <c r="U20" s="9"/>
      <c r="V20" s="9"/>
    </row>
    <row r="21" spans="1:22" ht="11.25">
      <c r="A21" s="10" t="s">
        <v>15</v>
      </c>
      <c r="B21" s="11">
        <v>128729.10730999998</v>
      </c>
      <c r="C21" s="11">
        <v>152062.10067</v>
      </c>
      <c r="D21" s="11">
        <v>85741.84042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2">
        <v>0</v>
      </c>
      <c r="N21" s="9"/>
      <c r="O21" s="9"/>
      <c r="P21" s="9"/>
      <c r="Q21" s="9"/>
      <c r="R21" s="9"/>
      <c r="S21" s="9"/>
      <c r="T21" s="9"/>
      <c r="U21" s="9"/>
      <c r="V21" s="9"/>
    </row>
    <row r="22" spans="1:22" s="16" customFormat="1" ht="11.25">
      <c r="A22" s="13" t="s">
        <v>16</v>
      </c>
      <c r="B22" s="14">
        <f>B21</f>
        <v>128729.10730999998</v>
      </c>
      <c r="C22" s="14">
        <f aca="true" t="shared" si="7" ref="C22:M22">B22+C21</f>
        <v>280791.20798</v>
      </c>
      <c r="D22" s="14">
        <f t="shared" si="7"/>
        <v>366533.04839999997</v>
      </c>
      <c r="E22" s="14">
        <f t="shared" si="7"/>
        <v>366533.04839999997</v>
      </c>
      <c r="F22" s="14">
        <f t="shared" si="7"/>
        <v>366533.04839999997</v>
      </c>
      <c r="G22" s="14">
        <f t="shared" si="7"/>
        <v>366533.04839999997</v>
      </c>
      <c r="H22" s="14">
        <f t="shared" si="7"/>
        <v>366533.04839999997</v>
      </c>
      <c r="I22" s="14">
        <f t="shared" si="7"/>
        <v>366533.04839999997</v>
      </c>
      <c r="J22" s="14">
        <f t="shared" si="7"/>
        <v>366533.04839999997</v>
      </c>
      <c r="K22" s="14">
        <f t="shared" si="7"/>
        <v>366533.04839999997</v>
      </c>
      <c r="L22" s="14">
        <f t="shared" si="7"/>
        <v>366533.04839999997</v>
      </c>
      <c r="M22" s="15">
        <f t="shared" si="7"/>
        <v>366533.04839999997</v>
      </c>
      <c r="N22" s="9"/>
      <c r="O22" s="9"/>
      <c r="P22" s="9"/>
      <c r="Q22" s="9"/>
      <c r="R22" s="9"/>
      <c r="S22" s="9"/>
      <c r="T22" s="9"/>
      <c r="U22" s="9"/>
      <c r="V22" s="9"/>
    </row>
    <row r="23" spans="1:22" s="18" customFormat="1" ht="11.25">
      <c r="A23" s="10" t="s">
        <v>17</v>
      </c>
      <c r="B23" s="11">
        <v>3237.62737</v>
      </c>
      <c r="C23" s="11">
        <v>7480.666</v>
      </c>
      <c r="D23" s="11">
        <v>5542.08892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2">
        <v>0</v>
      </c>
      <c r="N23" s="9"/>
      <c r="O23" s="9"/>
      <c r="P23" s="9"/>
      <c r="Q23" s="9"/>
      <c r="R23" s="9"/>
      <c r="S23" s="9"/>
      <c r="T23" s="9"/>
      <c r="U23" s="9"/>
      <c r="V23" s="9"/>
    </row>
    <row r="24" spans="1:22" s="16" customFormat="1" ht="11.25">
      <c r="A24" s="13" t="s">
        <v>16</v>
      </c>
      <c r="B24" s="14">
        <f>B23</f>
        <v>3237.62737</v>
      </c>
      <c r="C24" s="14">
        <f aca="true" t="shared" si="8" ref="C24:M24">B24+C23</f>
        <v>10718.29337</v>
      </c>
      <c r="D24" s="14">
        <f t="shared" si="8"/>
        <v>16260.38229</v>
      </c>
      <c r="E24" s="14">
        <f t="shared" si="8"/>
        <v>16260.38229</v>
      </c>
      <c r="F24" s="14">
        <f t="shared" si="8"/>
        <v>16260.38229</v>
      </c>
      <c r="G24" s="14">
        <f t="shared" si="8"/>
        <v>16260.38229</v>
      </c>
      <c r="H24" s="14">
        <f t="shared" si="8"/>
        <v>16260.38229</v>
      </c>
      <c r="I24" s="14">
        <f t="shared" si="8"/>
        <v>16260.38229</v>
      </c>
      <c r="J24" s="14">
        <f t="shared" si="8"/>
        <v>16260.38229</v>
      </c>
      <c r="K24" s="14">
        <f t="shared" si="8"/>
        <v>16260.38229</v>
      </c>
      <c r="L24" s="14">
        <f t="shared" si="8"/>
        <v>16260.38229</v>
      </c>
      <c r="M24" s="15">
        <f t="shared" si="8"/>
        <v>16260.38229</v>
      </c>
      <c r="N24" s="9"/>
      <c r="O24" s="9"/>
      <c r="P24" s="9"/>
      <c r="Q24" s="9"/>
      <c r="R24" s="9"/>
      <c r="S24" s="9"/>
      <c r="T24" s="9"/>
      <c r="U24" s="9"/>
      <c r="V24" s="9"/>
    </row>
    <row r="25" spans="1:22" s="18" customFormat="1" ht="11.25">
      <c r="A25" s="10" t="s">
        <v>18</v>
      </c>
      <c r="B25" s="11">
        <v>28.61903</v>
      </c>
      <c r="C25" s="11">
        <v>93.73183999999999</v>
      </c>
      <c r="D25" s="11">
        <v>55.40944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>
        <v>0</v>
      </c>
      <c r="N25" s="9"/>
      <c r="O25" s="9"/>
      <c r="P25" s="9"/>
      <c r="Q25" s="9"/>
      <c r="R25" s="9"/>
      <c r="S25" s="9"/>
      <c r="T25" s="9"/>
      <c r="U25" s="9"/>
      <c r="V25" s="9"/>
    </row>
    <row r="26" spans="1:22" s="16" customFormat="1" ht="11.25">
      <c r="A26" s="13" t="s">
        <v>16</v>
      </c>
      <c r="B26" s="14">
        <f>B25</f>
        <v>28.61903</v>
      </c>
      <c r="C26" s="14">
        <f aca="true" t="shared" si="9" ref="C26:M26">B26+C25</f>
        <v>122.35086999999999</v>
      </c>
      <c r="D26" s="14">
        <f t="shared" si="9"/>
        <v>177.76030999999998</v>
      </c>
      <c r="E26" s="14">
        <f t="shared" si="9"/>
        <v>177.76030999999998</v>
      </c>
      <c r="F26" s="14">
        <f t="shared" si="9"/>
        <v>177.76030999999998</v>
      </c>
      <c r="G26" s="14">
        <f t="shared" si="9"/>
        <v>177.76030999999998</v>
      </c>
      <c r="H26" s="14">
        <f t="shared" si="9"/>
        <v>177.76030999999998</v>
      </c>
      <c r="I26" s="14">
        <f t="shared" si="9"/>
        <v>177.76030999999998</v>
      </c>
      <c r="J26" s="14">
        <f t="shared" si="9"/>
        <v>177.76030999999998</v>
      </c>
      <c r="K26" s="14">
        <f t="shared" si="9"/>
        <v>177.76030999999998</v>
      </c>
      <c r="L26" s="14">
        <f t="shared" si="9"/>
        <v>177.76030999999998</v>
      </c>
      <c r="M26" s="15">
        <f t="shared" si="9"/>
        <v>177.76030999999998</v>
      </c>
      <c r="N26" s="9"/>
      <c r="O26" s="9"/>
      <c r="P26" s="9"/>
      <c r="Q26" s="9"/>
      <c r="R26" s="9"/>
      <c r="S26" s="9"/>
      <c r="T26" s="9"/>
      <c r="U26" s="9"/>
      <c r="V26" s="9"/>
    </row>
    <row r="27" spans="1:22" s="18" customFormat="1" ht="11.25">
      <c r="A27" s="10" t="s">
        <v>19</v>
      </c>
      <c r="B27" s="11">
        <v>18304.243929999997</v>
      </c>
      <c r="C27" s="11">
        <v>43515.34724</v>
      </c>
      <c r="D27" s="11">
        <v>48493.75976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v>0</v>
      </c>
      <c r="N27" s="9"/>
      <c r="O27" s="9"/>
      <c r="P27" s="9"/>
      <c r="Q27" s="9"/>
      <c r="R27" s="9"/>
      <c r="S27" s="9"/>
      <c r="T27" s="9"/>
      <c r="U27" s="9"/>
      <c r="V27" s="9"/>
    </row>
    <row r="28" spans="1:22" s="16" customFormat="1" ht="11.25">
      <c r="A28" s="19" t="s">
        <v>16</v>
      </c>
      <c r="B28" s="14">
        <f>B27</f>
        <v>18304.243929999997</v>
      </c>
      <c r="C28" s="14">
        <f aca="true" t="shared" si="10" ref="C28:M28">B28+C27</f>
        <v>61819.59117</v>
      </c>
      <c r="D28" s="14">
        <f t="shared" si="10"/>
        <v>110313.35093</v>
      </c>
      <c r="E28" s="14">
        <f t="shared" si="10"/>
        <v>110313.35093</v>
      </c>
      <c r="F28" s="14">
        <f t="shared" si="10"/>
        <v>110313.35093</v>
      </c>
      <c r="G28" s="14">
        <f t="shared" si="10"/>
        <v>110313.35093</v>
      </c>
      <c r="H28" s="14">
        <f t="shared" si="10"/>
        <v>110313.35093</v>
      </c>
      <c r="I28" s="14">
        <f t="shared" si="10"/>
        <v>110313.35093</v>
      </c>
      <c r="J28" s="14">
        <f t="shared" si="10"/>
        <v>110313.35093</v>
      </c>
      <c r="K28" s="14">
        <f t="shared" si="10"/>
        <v>110313.35093</v>
      </c>
      <c r="L28" s="14">
        <f t="shared" si="10"/>
        <v>110313.35093</v>
      </c>
      <c r="M28" s="15">
        <f t="shared" si="10"/>
        <v>110313.35093</v>
      </c>
      <c r="N28" s="9"/>
      <c r="O28" s="9"/>
      <c r="P28" s="9"/>
      <c r="Q28" s="9"/>
      <c r="R28" s="9"/>
      <c r="S28" s="9"/>
      <c r="T28" s="9"/>
      <c r="U28" s="9"/>
      <c r="V28" s="9"/>
    </row>
    <row r="29" spans="1:22" s="20" customFormat="1" ht="11.25">
      <c r="A29" s="10" t="s">
        <v>20</v>
      </c>
      <c r="B29" s="11">
        <v>2480.1681399999998</v>
      </c>
      <c r="C29" s="11">
        <v>4959.338709999999</v>
      </c>
      <c r="D29" s="11">
        <v>3170.80236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v>0</v>
      </c>
      <c r="N29" s="9"/>
      <c r="O29" s="9"/>
      <c r="P29" s="9"/>
      <c r="Q29" s="9"/>
      <c r="R29" s="9"/>
      <c r="S29" s="9"/>
      <c r="T29" s="9"/>
      <c r="U29" s="9"/>
      <c r="V29" s="9"/>
    </row>
    <row r="30" spans="1:22" s="16" customFormat="1" ht="11.25">
      <c r="A30" s="19" t="s">
        <v>16</v>
      </c>
      <c r="B30" s="14">
        <f>B29</f>
        <v>2480.1681399999998</v>
      </c>
      <c r="C30" s="14">
        <f aca="true" t="shared" si="11" ref="C30:M30">B30+C29</f>
        <v>7439.506849999999</v>
      </c>
      <c r="D30" s="14">
        <f t="shared" si="11"/>
        <v>10610.30921</v>
      </c>
      <c r="E30" s="14">
        <f t="shared" si="11"/>
        <v>10610.30921</v>
      </c>
      <c r="F30" s="14">
        <f t="shared" si="11"/>
        <v>10610.30921</v>
      </c>
      <c r="G30" s="14">
        <f t="shared" si="11"/>
        <v>10610.30921</v>
      </c>
      <c r="H30" s="14">
        <f t="shared" si="11"/>
        <v>10610.30921</v>
      </c>
      <c r="I30" s="14">
        <f t="shared" si="11"/>
        <v>10610.30921</v>
      </c>
      <c r="J30" s="14">
        <f t="shared" si="11"/>
        <v>10610.30921</v>
      </c>
      <c r="K30" s="14">
        <f t="shared" si="11"/>
        <v>10610.30921</v>
      </c>
      <c r="L30" s="14">
        <f t="shared" si="11"/>
        <v>10610.30921</v>
      </c>
      <c r="M30" s="15">
        <f t="shared" si="11"/>
        <v>10610.30921</v>
      </c>
      <c r="N30" s="9"/>
      <c r="O30" s="9"/>
      <c r="P30" s="9"/>
      <c r="Q30" s="9"/>
      <c r="R30" s="9"/>
      <c r="S30" s="9"/>
      <c r="T30" s="9"/>
      <c r="U30" s="9"/>
      <c r="V30" s="9"/>
    </row>
    <row r="31" spans="1:13" s="33" customFormat="1" ht="11.25">
      <c r="A31" s="21" t="s">
        <v>21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1:22" s="16" customFormat="1" ht="11.25">
      <c r="A32" s="24" t="s">
        <v>16</v>
      </c>
      <c r="B32" s="22">
        <f>B31</f>
        <v>0</v>
      </c>
      <c r="C32" s="22">
        <f aca="true" t="shared" si="12" ref="C32:M32">B32+C31</f>
        <v>0</v>
      </c>
      <c r="D32" s="22">
        <f t="shared" si="12"/>
        <v>0</v>
      </c>
      <c r="E32" s="22">
        <f t="shared" si="12"/>
        <v>0</v>
      </c>
      <c r="F32" s="22">
        <f t="shared" si="12"/>
        <v>0</v>
      </c>
      <c r="G32" s="22">
        <f t="shared" si="12"/>
        <v>0</v>
      </c>
      <c r="H32" s="22">
        <f t="shared" si="12"/>
        <v>0</v>
      </c>
      <c r="I32" s="22">
        <f t="shared" si="12"/>
        <v>0</v>
      </c>
      <c r="J32" s="22">
        <f t="shared" si="12"/>
        <v>0</v>
      </c>
      <c r="K32" s="22">
        <f t="shared" si="12"/>
        <v>0</v>
      </c>
      <c r="L32" s="22">
        <f t="shared" si="12"/>
        <v>0</v>
      </c>
      <c r="M32" s="23">
        <f t="shared" si="12"/>
        <v>0</v>
      </c>
      <c r="N32" s="9"/>
      <c r="O32" s="9"/>
      <c r="P32" s="9"/>
      <c r="Q32" s="9"/>
      <c r="R32" s="9"/>
      <c r="S32" s="9"/>
      <c r="T32" s="9"/>
      <c r="U32" s="9"/>
      <c r="V32" s="9"/>
    </row>
    <row r="33" spans="1:22" s="31" customFormat="1" ht="11.25">
      <c r="A33" s="25" t="s">
        <v>22</v>
      </c>
      <c r="B33" s="26">
        <v>615082.53434</v>
      </c>
      <c r="C33" s="26">
        <v>1357416.03825</v>
      </c>
      <c r="D33" s="26">
        <v>672708.05547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7">
        <v>0</v>
      </c>
      <c r="N33" s="9"/>
      <c r="O33" s="9"/>
      <c r="P33" s="9"/>
      <c r="Q33" s="9"/>
      <c r="R33" s="9"/>
      <c r="S33" s="9"/>
      <c r="T33" s="9"/>
      <c r="U33" s="9"/>
      <c r="V33" s="9"/>
    </row>
    <row r="34" spans="1:22" s="16" customFormat="1" ht="11.25">
      <c r="A34" s="25" t="s">
        <v>16</v>
      </c>
      <c r="B34" s="28">
        <f>B33</f>
        <v>615082.53434</v>
      </c>
      <c r="C34" s="28">
        <f aca="true" t="shared" si="13" ref="C34:M34">B34+C33</f>
        <v>1972498.57259</v>
      </c>
      <c r="D34" s="28">
        <f t="shared" si="13"/>
        <v>2645206.62806</v>
      </c>
      <c r="E34" s="28">
        <f t="shared" si="13"/>
        <v>2645206.62806</v>
      </c>
      <c r="F34" s="28">
        <f t="shared" si="13"/>
        <v>2645206.62806</v>
      </c>
      <c r="G34" s="28">
        <f t="shared" si="13"/>
        <v>2645206.62806</v>
      </c>
      <c r="H34" s="28">
        <f t="shared" si="13"/>
        <v>2645206.62806</v>
      </c>
      <c r="I34" s="28">
        <f t="shared" si="13"/>
        <v>2645206.62806</v>
      </c>
      <c r="J34" s="28">
        <f t="shared" si="13"/>
        <v>2645206.62806</v>
      </c>
      <c r="K34" s="28">
        <f t="shared" si="13"/>
        <v>2645206.62806</v>
      </c>
      <c r="L34" s="28">
        <f t="shared" si="13"/>
        <v>2645206.62806</v>
      </c>
      <c r="M34" s="29">
        <f t="shared" si="13"/>
        <v>2645206.62806</v>
      </c>
      <c r="N34" s="9"/>
      <c r="O34" s="9"/>
      <c r="P34" s="9"/>
      <c r="Q34" s="9"/>
      <c r="R34" s="9"/>
      <c r="S34" s="9"/>
      <c r="T34" s="9"/>
      <c r="U34" s="9"/>
      <c r="V34" s="9"/>
    </row>
    <row r="35" spans="1:22" ht="11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9"/>
      <c r="O35" s="9"/>
      <c r="P35" s="9"/>
      <c r="Q35" s="9"/>
      <c r="R35" s="9"/>
      <c r="S35" s="9"/>
      <c r="T35" s="9"/>
      <c r="U35" s="9"/>
      <c r="V35" s="9"/>
    </row>
    <row r="36" spans="1:22" ht="11.25">
      <c r="A36" s="6" t="s">
        <v>24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</row>
    <row r="37" spans="1:22" ht="11.25">
      <c r="A37" s="10" t="s">
        <v>15</v>
      </c>
      <c r="B37" s="11">
        <f aca="true" t="shared" si="14" ref="B37:M37">IF(B5=0,0,B21/B5*100)</f>
        <v>77.72844809859578</v>
      </c>
      <c r="C37" s="11">
        <f t="shared" si="14"/>
        <v>81.1200650068421</v>
      </c>
      <c r="D37" s="11">
        <f t="shared" si="14"/>
        <v>51.86671414905361</v>
      </c>
      <c r="E37" s="11">
        <f t="shared" si="14"/>
        <v>0</v>
      </c>
      <c r="F37" s="11">
        <f t="shared" si="14"/>
        <v>0</v>
      </c>
      <c r="G37" s="11">
        <f t="shared" si="14"/>
        <v>0</v>
      </c>
      <c r="H37" s="11">
        <f t="shared" si="14"/>
        <v>0</v>
      </c>
      <c r="I37" s="11">
        <f t="shared" si="14"/>
        <v>0</v>
      </c>
      <c r="J37" s="11">
        <f t="shared" si="14"/>
        <v>0</v>
      </c>
      <c r="K37" s="11">
        <f t="shared" si="14"/>
        <v>0</v>
      </c>
      <c r="L37" s="11">
        <f t="shared" si="14"/>
        <v>0</v>
      </c>
      <c r="M37" s="12">
        <f t="shared" si="14"/>
        <v>0</v>
      </c>
      <c r="N37" s="9"/>
      <c r="O37" s="9"/>
      <c r="P37" s="9"/>
      <c r="Q37" s="9"/>
      <c r="R37" s="9"/>
      <c r="S37" s="9"/>
      <c r="T37" s="9"/>
      <c r="U37" s="9"/>
      <c r="V37" s="9"/>
    </row>
    <row r="38" spans="1:22" ht="11.25">
      <c r="A38" s="13" t="s">
        <v>16</v>
      </c>
      <c r="B38" s="14">
        <f aca="true" t="shared" si="15" ref="B38:M38">IF(B6=0,0,B22/B6*100)</f>
        <v>77.72844809859578</v>
      </c>
      <c r="C38" s="14">
        <f t="shared" si="15"/>
        <v>79.52915212055092</v>
      </c>
      <c r="D38" s="14">
        <f t="shared" si="15"/>
        <v>70.7075553574389</v>
      </c>
      <c r="E38" s="14">
        <f t="shared" si="15"/>
        <v>53.70376564840061</v>
      </c>
      <c r="F38" s="14">
        <f t="shared" si="15"/>
        <v>41.51804169900968</v>
      </c>
      <c r="G38" s="14">
        <f t="shared" si="15"/>
        <v>31.878474133936052</v>
      </c>
      <c r="H38" s="14">
        <f t="shared" si="15"/>
        <v>28.432836717247138</v>
      </c>
      <c r="I38" s="14">
        <f t="shared" si="15"/>
        <v>25.97946846457038</v>
      </c>
      <c r="J38" s="14">
        <f t="shared" si="15"/>
        <v>23.290421288107414</v>
      </c>
      <c r="K38" s="14">
        <f t="shared" si="15"/>
        <v>21.176656632035318</v>
      </c>
      <c r="L38" s="14">
        <f t="shared" si="15"/>
        <v>19.41950533483444</v>
      </c>
      <c r="M38" s="15">
        <f t="shared" si="15"/>
        <v>17.8758590228043</v>
      </c>
      <c r="N38" s="9"/>
      <c r="O38" s="9"/>
      <c r="P38" s="9"/>
      <c r="Q38" s="9"/>
      <c r="R38" s="9"/>
      <c r="S38" s="9"/>
      <c r="T38" s="9"/>
      <c r="U38" s="9"/>
      <c r="V38" s="9"/>
    </row>
    <row r="39" spans="1:22" ht="11.25">
      <c r="A39" s="10" t="s">
        <v>17</v>
      </c>
      <c r="B39" s="11">
        <f aca="true" t="shared" si="16" ref="B39:M39">IF(B7=0,0,B23/B7*100)</f>
        <v>39.6339857575443</v>
      </c>
      <c r="C39" s="11">
        <f t="shared" si="16"/>
        <v>71.0028458406335</v>
      </c>
      <c r="D39" s="11">
        <f t="shared" si="16"/>
        <v>62.437137671567</v>
      </c>
      <c r="E39" s="11">
        <f t="shared" si="16"/>
        <v>0</v>
      </c>
      <c r="F39" s="11">
        <f t="shared" si="16"/>
        <v>0</v>
      </c>
      <c r="G39" s="11">
        <f t="shared" si="16"/>
        <v>0</v>
      </c>
      <c r="H39" s="11">
        <f t="shared" si="16"/>
        <v>0</v>
      </c>
      <c r="I39" s="11">
        <f t="shared" si="16"/>
        <v>0</v>
      </c>
      <c r="J39" s="11">
        <f t="shared" si="16"/>
        <v>0</v>
      </c>
      <c r="K39" s="11">
        <f t="shared" si="16"/>
        <v>0</v>
      </c>
      <c r="L39" s="11">
        <f t="shared" si="16"/>
        <v>0</v>
      </c>
      <c r="M39" s="12">
        <f t="shared" si="16"/>
        <v>0</v>
      </c>
      <c r="N39" s="9"/>
      <c r="O39" s="9"/>
      <c r="P39" s="9"/>
      <c r="Q39" s="9"/>
      <c r="R39" s="9"/>
      <c r="S39" s="9"/>
      <c r="T39" s="9"/>
      <c r="U39" s="9"/>
      <c r="V39" s="9"/>
    </row>
    <row r="40" spans="1:22" ht="11.25">
      <c r="A40" s="13" t="s">
        <v>16</v>
      </c>
      <c r="B40" s="14">
        <f aca="true" t="shared" si="17" ref="B40:M40">IF(B8=0,0,B24/B8*100)</f>
        <v>39.6339857575443</v>
      </c>
      <c r="C40" s="14">
        <f t="shared" si="17"/>
        <v>57.30315554889527</v>
      </c>
      <c r="D40" s="14">
        <f t="shared" si="17"/>
        <v>58.95541327951428</v>
      </c>
      <c r="E40" s="14">
        <f t="shared" si="17"/>
        <v>45.01441199687265</v>
      </c>
      <c r="F40" s="14">
        <f t="shared" si="17"/>
        <v>36.18721241189534</v>
      </c>
      <c r="G40" s="14">
        <f t="shared" si="17"/>
        <v>32.5105842156587</v>
      </c>
      <c r="H40" s="14">
        <f t="shared" si="17"/>
        <v>30.390598771553407</v>
      </c>
      <c r="I40" s="14">
        <f t="shared" si="17"/>
        <v>28.48799989614213</v>
      </c>
      <c r="J40" s="14">
        <f t="shared" si="17"/>
        <v>24.95220528190779</v>
      </c>
      <c r="K40" s="14">
        <f t="shared" si="17"/>
        <v>22.325043243800298</v>
      </c>
      <c r="L40" s="14">
        <f t="shared" si="17"/>
        <v>20.173688758739264</v>
      </c>
      <c r="M40" s="15">
        <f t="shared" si="17"/>
        <v>18.527123829296464</v>
      </c>
      <c r="N40" s="9"/>
      <c r="O40" s="9"/>
      <c r="P40" s="9"/>
      <c r="Q40" s="9"/>
      <c r="R40" s="9"/>
      <c r="S40" s="9"/>
      <c r="T40" s="9"/>
      <c r="U40" s="9"/>
      <c r="V40" s="9"/>
    </row>
    <row r="41" spans="1:22" ht="11.25">
      <c r="A41" s="10" t="s">
        <v>18</v>
      </c>
      <c r="B41" s="11">
        <f aca="true" t="shared" si="18" ref="B41:M41">IF(B9=0,0,B25/B9*100)</f>
        <v>23.492882942045643</v>
      </c>
      <c r="C41" s="11">
        <f t="shared" si="18"/>
        <v>44.184370551244946</v>
      </c>
      <c r="D41" s="11">
        <f t="shared" si="18"/>
        <v>51.53216026189501</v>
      </c>
      <c r="E41" s="11">
        <f t="shared" si="18"/>
        <v>0</v>
      </c>
      <c r="F41" s="11">
        <f t="shared" si="18"/>
        <v>0</v>
      </c>
      <c r="G41" s="11">
        <f t="shared" si="18"/>
        <v>0</v>
      </c>
      <c r="H41" s="11">
        <f t="shared" si="18"/>
        <v>0</v>
      </c>
      <c r="I41" s="11">
        <f t="shared" si="18"/>
        <v>0</v>
      </c>
      <c r="J41" s="11">
        <f t="shared" si="18"/>
        <v>0</v>
      </c>
      <c r="K41" s="11">
        <f t="shared" si="18"/>
        <v>0</v>
      </c>
      <c r="L41" s="11">
        <f t="shared" si="18"/>
        <v>0</v>
      </c>
      <c r="M41" s="12">
        <f t="shared" si="18"/>
        <v>0</v>
      </c>
      <c r="N41" s="9"/>
      <c r="O41" s="9"/>
      <c r="P41" s="9"/>
      <c r="Q41" s="9"/>
      <c r="R41" s="9"/>
      <c r="S41" s="9"/>
      <c r="T41" s="9"/>
      <c r="U41" s="9"/>
      <c r="V41" s="9"/>
    </row>
    <row r="42" spans="1:22" ht="11.25">
      <c r="A42" s="13" t="s">
        <v>16</v>
      </c>
      <c r="B42" s="14">
        <f aca="true" t="shared" si="19" ref="B42:M42">IF(B10=0,0,B26/B10*100)</f>
        <v>23.492882942045643</v>
      </c>
      <c r="C42" s="14">
        <f t="shared" si="19"/>
        <v>36.63660400409633</v>
      </c>
      <c r="D42" s="14">
        <f t="shared" si="19"/>
        <v>40.26445245785785</v>
      </c>
      <c r="E42" s="14">
        <f t="shared" si="19"/>
        <v>32.5156230564925</v>
      </c>
      <c r="F42" s="14">
        <f t="shared" si="19"/>
        <v>21.823532444891867</v>
      </c>
      <c r="G42" s="14">
        <f t="shared" si="19"/>
        <v>20.08243885520356</v>
      </c>
      <c r="H42" s="14">
        <f t="shared" si="19"/>
        <v>18.557370528742158</v>
      </c>
      <c r="I42" s="14">
        <f t="shared" si="19"/>
        <v>17.155532543436447</v>
      </c>
      <c r="J42" s="14">
        <f t="shared" si="19"/>
        <v>15.570527992039562</v>
      </c>
      <c r="K42" s="14">
        <f t="shared" si="19"/>
        <v>14.603014906123052</v>
      </c>
      <c r="L42" s="14">
        <f t="shared" si="19"/>
        <v>13.590289718232867</v>
      </c>
      <c r="M42" s="15">
        <f t="shared" si="19"/>
        <v>13.152864790472771</v>
      </c>
      <c r="N42" s="9"/>
      <c r="O42" s="9"/>
      <c r="P42" s="9"/>
      <c r="Q42" s="9"/>
      <c r="R42" s="9"/>
      <c r="S42" s="9"/>
      <c r="T42" s="9"/>
      <c r="U42" s="9"/>
      <c r="V42" s="9"/>
    </row>
    <row r="43" spans="1:22" s="18" customFormat="1" ht="11.25">
      <c r="A43" s="10" t="s">
        <v>19</v>
      </c>
      <c r="B43" s="11">
        <f aca="true" t="shared" si="20" ref="B43:M43">IF(B11=0,0,B27/B11*100)</f>
        <v>27.126388300833916</v>
      </c>
      <c r="C43" s="11">
        <f t="shared" si="20"/>
        <v>74.5630890459627</v>
      </c>
      <c r="D43" s="11">
        <f t="shared" si="20"/>
        <v>84.60090248975345</v>
      </c>
      <c r="E43" s="11">
        <f t="shared" si="20"/>
        <v>0</v>
      </c>
      <c r="F43" s="11">
        <f t="shared" si="20"/>
        <v>0</v>
      </c>
      <c r="G43" s="11">
        <f t="shared" si="20"/>
        <v>0</v>
      </c>
      <c r="H43" s="11">
        <f t="shared" si="20"/>
        <v>0</v>
      </c>
      <c r="I43" s="11">
        <f t="shared" si="20"/>
        <v>0</v>
      </c>
      <c r="J43" s="11">
        <f t="shared" si="20"/>
        <v>0</v>
      </c>
      <c r="K43" s="11">
        <f t="shared" si="20"/>
        <v>0</v>
      </c>
      <c r="L43" s="11">
        <f t="shared" si="20"/>
        <v>0</v>
      </c>
      <c r="M43" s="12">
        <f t="shared" si="20"/>
        <v>0</v>
      </c>
      <c r="N43" s="9"/>
      <c r="O43" s="9"/>
      <c r="P43" s="9"/>
      <c r="Q43" s="9"/>
      <c r="R43" s="9"/>
      <c r="S43" s="9"/>
      <c r="T43" s="9"/>
      <c r="U43" s="9"/>
      <c r="V43" s="9"/>
    </row>
    <row r="44" spans="1:22" s="16" customFormat="1" ht="11.25">
      <c r="A44" s="19" t="s">
        <v>16</v>
      </c>
      <c r="B44" s="14">
        <f aca="true" t="shared" si="21" ref="B44:M44">IF(B12=0,0,B28/B12*100)</f>
        <v>27.126388300833916</v>
      </c>
      <c r="C44" s="14">
        <f t="shared" si="21"/>
        <v>49.12630248511488</v>
      </c>
      <c r="D44" s="14">
        <f t="shared" si="21"/>
        <v>60.22829279155864</v>
      </c>
      <c r="E44" s="14">
        <f t="shared" si="21"/>
        <v>54.21125420968169</v>
      </c>
      <c r="F44" s="14">
        <f t="shared" si="21"/>
        <v>51.923010802478345</v>
      </c>
      <c r="G44" s="14">
        <f t="shared" si="21"/>
        <v>50.24964120258697</v>
      </c>
      <c r="H44" s="14">
        <f t="shared" si="21"/>
        <v>48.72341072340291</v>
      </c>
      <c r="I44" s="14">
        <f t="shared" si="21"/>
        <v>47.17012393186129</v>
      </c>
      <c r="J44" s="14">
        <f t="shared" si="21"/>
        <v>45.38848855908233</v>
      </c>
      <c r="K44" s="14">
        <f t="shared" si="21"/>
        <v>41.67449324959278</v>
      </c>
      <c r="L44" s="14">
        <f t="shared" si="21"/>
        <v>36.47044151771027</v>
      </c>
      <c r="M44" s="15">
        <f t="shared" si="21"/>
        <v>31.645961809619127</v>
      </c>
      <c r="N44" s="9"/>
      <c r="O44" s="9"/>
      <c r="P44" s="9"/>
      <c r="Q44" s="9"/>
      <c r="R44" s="9"/>
      <c r="S44" s="9"/>
      <c r="T44" s="9"/>
      <c r="U44" s="9"/>
      <c r="V44" s="9"/>
    </row>
    <row r="45" spans="1:22" ht="11.25">
      <c r="A45" s="10" t="s">
        <v>20</v>
      </c>
      <c r="B45" s="11">
        <f aca="true" t="shared" si="22" ref="B45:M45">IF(B13=0,0,B29/B13*100)</f>
        <v>46.27172822020524</v>
      </c>
      <c r="C45" s="11">
        <f t="shared" si="22"/>
        <v>65.79360430555992</v>
      </c>
      <c r="D45" s="11">
        <f t="shared" si="22"/>
        <v>49.81241918075322</v>
      </c>
      <c r="E45" s="11">
        <f t="shared" si="22"/>
        <v>0</v>
      </c>
      <c r="F45" s="11">
        <f t="shared" si="22"/>
        <v>0</v>
      </c>
      <c r="G45" s="11">
        <f t="shared" si="22"/>
        <v>0</v>
      </c>
      <c r="H45" s="11">
        <f t="shared" si="22"/>
        <v>0</v>
      </c>
      <c r="I45" s="11">
        <f t="shared" si="22"/>
        <v>0</v>
      </c>
      <c r="J45" s="11">
        <f t="shared" si="22"/>
        <v>0</v>
      </c>
      <c r="K45" s="11">
        <f t="shared" si="22"/>
        <v>0</v>
      </c>
      <c r="L45" s="11">
        <f t="shared" si="22"/>
        <v>0</v>
      </c>
      <c r="M45" s="12">
        <f t="shared" si="22"/>
        <v>0</v>
      </c>
      <c r="N45" s="9"/>
      <c r="O45" s="9"/>
      <c r="P45" s="9"/>
      <c r="Q45" s="9"/>
      <c r="R45" s="9"/>
      <c r="S45" s="9"/>
      <c r="T45" s="9"/>
      <c r="U45" s="9"/>
      <c r="V45" s="9"/>
    </row>
    <row r="46" spans="1:22" ht="11.25">
      <c r="A46" s="19" t="s">
        <v>16</v>
      </c>
      <c r="B46" s="14">
        <f aca="true" t="shared" si="23" ref="B46:M46">IF(B14=0,0,B30/B14*100)</f>
        <v>46.27172822020524</v>
      </c>
      <c r="C46" s="14">
        <f t="shared" si="23"/>
        <v>57.68074951575428</v>
      </c>
      <c r="D46" s="14">
        <f t="shared" si="23"/>
        <v>55.0806776190255</v>
      </c>
      <c r="E46" s="14">
        <f t="shared" si="23"/>
        <v>44.17407571308853</v>
      </c>
      <c r="F46" s="14">
        <f t="shared" si="23"/>
        <v>35.249062089326344</v>
      </c>
      <c r="G46" s="14">
        <f t="shared" si="23"/>
        <v>28.411939824748867</v>
      </c>
      <c r="H46" s="14">
        <f t="shared" si="23"/>
        <v>25.79029130050767</v>
      </c>
      <c r="I46" s="14">
        <f t="shared" si="23"/>
        <v>23.410374489334774</v>
      </c>
      <c r="J46" s="14">
        <f t="shared" si="23"/>
        <v>21.245448349405844</v>
      </c>
      <c r="K46" s="14">
        <f t="shared" si="23"/>
        <v>19.502849342070792</v>
      </c>
      <c r="L46" s="14">
        <f t="shared" si="23"/>
        <v>17.919161596259737</v>
      </c>
      <c r="M46" s="15">
        <f t="shared" si="23"/>
        <v>16.72860792986849</v>
      </c>
      <c r="N46" s="9"/>
      <c r="O46" s="9"/>
      <c r="P46" s="9"/>
      <c r="Q46" s="9"/>
      <c r="R46" s="9"/>
      <c r="S46" s="9"/>
      <c r="T46" s="9"/>
      <c r="U46" s="9"/>
      <c r="V46" s="9"/>
    </row>
    <row r="47" spans="1:22" s="34" customFormat="1" ht="11.25">
      <c r="A47" s="21" t="s">
        <v>21</v>
      </c>
      <c r="B47" s="22">
        <f aca="true" t="shared" si="24" ref="B47:M47">IF(B15=0,0,B31/B15*100)</f>
        <v>0</v>
      </c>
      <c r="C47" s="22">
        <f t="shared" si="24"/>
        <v>0</v>
      </c>
      <c r="D47" s="22">
        <f t="shared" si="24"/>
        <v>0</v>
      </c>
      <c r="E47" s="22">
        <f t="shared" si="24"/>
        <v>0</v>
      </c>
      <c r="F47" s="22">
        <f t="shared" si="24"/>
        <v>0</v>
      </c>
      <c r="G47" s="22">
        <f t="shared" si="24"/>
        <v>0</v>
      </c>
      <c r="H47" s="22">
        <f t="shared" si="24"/>
        <v>0</v>
      </c>
      <c r="I47" s="22">
        <f t="shared" si="24"/>
        <v>0</v>
      </c>
      <c r="J47" s="22">
        <f t="shared" si="24"/>
        <v>0</v>
      </c>
      <c r="K47" s="22">
        <f t="shared" si="24"/>
        <v>0</v>
      </c>
      <c r="L47" s="22">
        <f t="shared" si="24"/>
        <v>0</v>
      </c>
      <c r="M47" s="23">
        <f t="shared" si="24"/>
        <v>0</v>
      </c>
      <c r="N47" s="9"/>
      <c r="O47" s="9"/>
      <c r="P47" s="9"/>
      <c r="Q47" s="9"/>
      <c r="R47" s="9"/>
      <c r="S47" s="9"/>
      <c r="T47" s="9"/>
      <c r="U47" s="9"/>
      <c r="V47" s="9"/>
    </row>
    <row r="48" spans="1:22" s="31" customFormat="1" ht="11.25">
      <c r="A48" s="24" t="s">
        <v>16</v>
      </c>
      <c r="B48" s="22">
        <f aca="true" t="shared" si="25" ref="B48:M48">IF(B16=0,0,B32/B16*100)</f>
        <v>0</v>
      </c>
      <c r="C48" s="22">
        <f t="shared" si="25"/>
        <v>0</v>
      </c>
      <c r="D48" s="22">
        <f t="shared" si="25"/>
        <v>0</v>
      </c>
      <c r="E48" s="22">
        <f t="shared" si="25"/>
        <v>0</v>
      </c>
      <c r="F48" s="22">
        <f t="shared" si="25"/>
        <v>0</v>
      </c>
      <c r="G48" s="22">
        <f t="shared" si="25"/>
        <v>0</v>
      </c>
      <c r="H48" s="22">
        <f t="shared" si="25"/>
        <v>0</v>
      </c>
      <c r="I48" s="22">
        <f t="shared" si="25"/>
        <v>0</v>
      </c>
      <c r="J48" s="22">
        <f t="shared" si="25"/>
        <v>0</v>
      </c>
      <c r="K48" s="22">
        <f t="shared" si="25"/>
        <v>0</v>
      </c>
      <c r="L48" s="22">
        <f t="shared" si="25"/>
        <v>0</v>
      </c>
      <c r="M48" s="23">
        <f t="shared" si="25"/>
        <v>0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s="16" customFormat="1" ht="11.25">
      <c r="A49" s="25" t="s">
        <v>22</v>
      </c>
      <c r="B49" s="26">
        <f aca="true" t="shared" si="26" ref="B49:M49">IF(B17=0,0,B33/B17*100)</f>
        <v>74.44779361542373</v>
      </c>
      <c r="C49" s="26">
        <f t="shared" si="26"/>
        <v>91.26730613532116</v>
      </c>
      <c r="D49" s="26">
        <f t="shared" si="26"/>
        <v>80.0649964935722</v>
      </c>
      <c r="E49" s="26">
        <f t="shared" si="26"/>
        <v>0</v>
      </c>
      <c r="F49" s="26">
        <f t="shared" si="26"/>
        <v>0</v>
      </c>
      <c r="G49" s="26">
        <f t="shared" si="26"/>
        <v>0</v>
      </c>
      <c r="H49" s="26">
        <f t="shared" si="26"/>
        <v>0</v>
      </c>
      <c r="I49" s="26">
        <f t="shared" si="26"/>
        <v>0</v>
      </c>
      <c r="J49" s="26">
        <f t="shared" si="26"/>
        <v>0</v>
      </c>
      <c r="K49" s="26">
        <f t="shared" si="26"/>
        <v>0</v>
      </c>
      <c r="L49" s="26">
        <f t="shared" si="26"/>
        <v>0</v>
      </c>
      <c r="M49" s="27">
        <f t="shared" si="26"/>
        <v>0</v>
      </c>
      <c r="N49" s="9"/>
      <c r="O49" s="9"/>
      <c r="P49" s="9"/>
      <c r="Q49" s="9"/>
      <c r="R49" s="9"/>
      <c r="S49" s="9"/>
      <c r="T49" s="9"/>
      <c r="U49" s="9"/>
      <c r="V49" s="9"/>
    </row>
    <row r="50" spans="1:22" s="16" customFormat="1" ht="11.25">
      <c r="A50" s="25" t="s">
        <v>16</v>
      </c>
      <c r="B50" s="28">
        <f aca="true" t="shared" si="27" ref="B50:M50">IF(B18=0,0,B34/B18*100)</f>
        <v>74.44779361542373</v>
      </c>
      <c r="C50" s="28">
        <f t="shared" si="27"/>
        <v>85.2607257201238</v>
      </c>
      <c r="D50" s="28">
        <f t="shared" si="27"/>
        <v>83.87648672927116</v>
      </c>
      <c r="E50" s="28">
        <f t="shared" si="27"/>
        <v>69.99557940149367</v>
      </c>
      <c r="F50" s="28">
        <f t="shared" si="27"/>
        <v>60.3234399724753</v>
      </c>
      <c r="G50" s="28">
        <f t="shared" si="27"/>
        <v>52.249252273614566</v>
      </c>
      <c r="H50" s="28">
        <f t="shared" si="27"/>
        <v>47.25324251949809</v>
      </c>
      <c r="I50" s="28">
        <f t="shared" si="27"/>
        <v>43.339608823011176</v>
      </c>
      <c r="J50" s="28">
        <f t="shared" si="27"/>
        <v>39.73813045197317</v>
      </c>
      <c r="K50" s="28">
        <f t="shared" si="27"/>
        <v>36.9786613317039</v>
      </c>
      <c r="L50" s="28">
        <f t="shared" si="27"/>
        <v>34.56673427721875</v>
      </c>
      <c r="M50" s="29">
        <f t="shared" si="27"/>
        <v>32.11059007710239</v>
      </c>
      <c r="N50" s="9"/>
      <c r="O50" s="9"/>
      <c r="P50" s="9"/>
      <c r="Q50" s="9"/>
      <c r="R50" s="9"/>
      <c r="S50" s="9"/>
      <c r="T50" s="9"/>
      <c r="U50" s="9"/>
      <c r="V50" s="9"/>
    </row>
    <row r="51" spans="1:22" ht="11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9"/>
      <c r="O51" s="9"/>
      <c r="P51" s="9"/>
      <c r="Q51" s="9"/>
      <c r="R51" s="9"/>
      <c r="S51" s="9"/>
      <c r="T51" s="9"/>
      <c r="U51" s="9"/>
      <c r="V51" s="9"/>
    </row>
    <row r="52" spans="1:22" ht="11.25">
      <c r="A52" s="6" t="s">
        <v>25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</row>
    <row r="53" spans="1:22" ht="11.25">
      <c r="A53" s="10" t="s">
        <v>15</v>
      </c>
      <c r="B53" s="11">
        <f aca="true" t="shared" si="28" ref="B53:M53">B21-B5</f>
        <v>-36884.783690000026</v>
      </c>
      <c r="C53" s="11">
        <f t="shared" si="28"/>
        <v>-35391.029029999976</v>
      </c>
      <c r="D53" s="11">
        <f t="shared" si="28"/>
        <v>-79570.0399</v>
      </c>
      <c r="E53" s="11">
        <f t="shared" si="28"/>
        <v>-164130.126</v>
      </c>
      <c r="F53" s="11">
        <f t="shared" si="28"/>
        <v>-200319.33723</v>
      </c>
      <c r="G53" s="11">
        <f t="shared" si="28"/>
        <v>-266953.921</v>
      </c>
      <c r="H53" s="11">
        <f t="shared" si="28"/>
        <v>-139336.53199999995</v>
      </c>
      <c r="I53" s="11">
        <f t="shared" si="28"/>
        <v>-121737.794</v>
      </c>
      <c r="J53" s="11">
        <f t="shared" si="28"/>
        <v>-162893.57499999995</v>
      </c>
      <c r="K53" s="11">
        <f t="shared" si="28"/>
        <v>-157085.114</v>
      </c>
      <c r="L53" s="11">
        <f t="shared" si="28"/>
        <v>-156612.61399999994</v>
      </c>
      <c r="M53" s="12">
        <f t="shared" si="28"/>
        <v>-162988.084</v>
      </c>
      <c r="N53" s="9"/>
      <c r="O53" s="9"/>
      <c r="P53" s="9"/>
      <c r="Q53" s="9"/>
      <c r="R53" s="9"/>
      <c r="S53" s="9"/>
      <c r="T53" s="9"/>
      <c r="U53" s="9"/>
      <c r="V53" s="9"/>
    </row>
    <row r="54" spans="1:22" ht="11.25">
      <c r="A54" s="13" t="s">
        <v>16</v>
      </c>
      <c r="B54" s="14">
        <f aca="true" t="shared" si="29" ref="B54:M54">B22-B6</f>
        <v>-36884.783690000026</v>
      </c>
      <c r="C54" s="14">
        <f t="shared" si="29"/>
        <v>-72275.81271999999</v>
      </c>
      <c r="D54" s="14">
        <f t="shared" si="29"/>
        <v>-151845.85262000002</v>
      </c>
      <c r="E54" s="14">
        <f t="shared" si="29"/>
        <v>-315975.97861999995</v>
      </c>
      <c r="F54" s="14">
        <f t="shared" si="29"/>
        <v>-516295.3158499999</v>
      </c>
      <c r="G54" s="14">
        <f t="shared" si="29"/>
        <v>-783249.2368499998</v>
      </c>
      <c r="H54" s="14">
        <f t="shared" si="29"/>
        <v>-922585.7688499996</v>
      </c>
      <c r="I54" s="14">
        <f t="shared" si="29"/>
        <v>-1044323.5628499996</v>
      </c>
      <c r="J54" s="14">
        <f t="shared" si="29"/>
        <v>-1207217.1378499996</v>
      </c>
      <c r="K54" s="14">
        <f t="shared" si="29"/>
        <v>-1364302.2518499997</v>
      </c>
      <c r="L54" s="14">
        <f t="shared" si="29"/>
        <v>-1520914.8658499995</v>
      </c>
      <c r="M54" s="15">
        <f t="shared" si="29"/>
        <v>-1683902.9498499995</v>
      </c>
      <c r="N54" s="9"/>
      <c r="O54" s="9"/>
      <c r="P54" s="9"/>
      <c r="Q54" s="9"/>
      <c r="R54" s="9"/>
      <c r="S54" s="9"/>
      <c r="T54" s="9"/>
      <c r="U54" s="9"/>
      <c r="V54" s="9"/>
    </row>
    <row r="55" spans="1:22" ht="11.25">
      <c r="A55" s="10" t="s">
        <v>17</v>
      </c>
      <c r="B55" s="11">
        <f aca="true" t="shared" si="30" ref="B55:M55">B23-B7</f>
        <v>-4931.188630000001</v>
      </c>
      <c r="C55" s="11">
        <f t="shared" si="30"/>
        <v>-3055.060999999999</v>
      </c>
      <c r="D55" s="11">
        <f t="shared" si="30"/>
        <v>-3334.1810800000003</v>
      </c>
      <c r="E55" s="11">
        <f t="shared" si="30"/>
        <v>-8541.801</v>
      </c>
      <c r="F55" s="11">
        <f t="shared" si="30"/>
        <v>-8811.442</v>
      </c>
      <c r="G55" s="11">
        <f t="shared" si="30"/>
        <v>-5081.601</v>
      </c>
      <c r="H55" s="11">
        <f t="shared" si="30"/>
        <v>-3488.9889999999996</v>
      </c>
      <c r="I55" s="11">
        <f t="shared" si="30"/>
        <v>-3573.3599999999997</v>
      </c>
      <c r="J55" s="11">
        <f t="shared" si="30"/>
        <v>-8088.107</v>
      </c>
      <c r="K55" s="11">
        <f t="shared" si="30"/>
        <v>-7668.605</v>
      </c>
      <c r="L55" s="11">
        <f t="shared" si="30"/>
        <v>-7767.211000000001</v>
      </c>
      <c r="M55" s="12">
        <f t="shared" si="30"/>
        <v>-7163.352000000001</v>
      </c>
      <c r="N55" s="9"/>
      <c r="O55" s="9"/>
      <c r="P55" s="9"/>
      <c r="Q55" s="9"/>
      <c r="R55" s="9"/>
      <c r="S55" s="9"/>
      <c r="T55" s="9"/>
      <c r="U55" s="9"/>
      <c r="V55" s="9"/>
    </row>
    <row r="56" spans="1:22" ht="11.25">
      <c r="A56" s="13" t="s">
        <v>16</v>
      </c>
      <c r="B56" s="14">
        <f aca="true" t="shared" si="31" ref="B56:M56">B24-B8</f>
        <v>-4931.188630000001</v>
      </c>
      <c r="C56" s="14">
        <f t="shared" si="31"/>
        <v>-7986.249629999998</v>
      </c>
      <c r="D56" s="14">
        <f t="shared" si="31"/>
        <v>-11320.430709999999</v>
      </c>
      <c r="E56" s="14">
        <f t="shared" si="31"/>
        <v>-19862.23171</v>
      </c>
      <c r="F56" s="14">
        <f t="shared" si="31"/>
        <v>-28673.673709999995</v>
      </c>
      <c r="G56" s="14">
        <f t="shared" si="31"/>
        <v>-33755.27471</v>
      </c>
      <c r="H56" s="14">
        <f t="shared" si="31"/>
        <v>-37244.26371</v>
      </c>
      <c r="I56" s="14">
        <f t="shared" si="31"/>
        <v>-40817.62371</v>
      </c>
      <c r="J56" s="14">
        <f t="shared" si="31"/>
        <v>-48905.730709999996</v>
      </c>
      <c r="K56" s="14">
        <f t="shared" si="31"/>
        <v>-56574.33570999999</v>
      </c>
      <c r="L56" s="14">
        <f t="shared" si="31"/>
        <v>-64341.54670999999</v>
      </c>
      <c r="M56" s="15">
        <f t="shared" si="31"/>
        <v>-71504.89871</v>
      </c>
      <c r="N56" s="9"/>
      <c r="O56" s="9"/>
      <c r="P56" s="9"/>
      <c r="Q56" s="9"/>
      <c r="R56" s="9"/>
      <c r="S56" s="9"/>
      <c r="T56" s="9"/>
      <c r="U56" s="9"/>
      <c r="V56" s="9"/>
    </row>
    <row r="57" spans="1:22" ht="11.25">
      <c r="A57" s="10" t="s">
        <v>18</v>
      </c>
      <c r="B57" s="11">
        <f aca="true" t="shared" si="32" ref="B57:M57">B25-B9</f>
        <v>-93.20097</v>
      </c>
      <c r="C57" s="11">
        <f t="shared" si="32"/>
        <v>-118.40615999999999</v>
      </c>
      <c r="D57" s="11">
        <f t="shared" si="32"/>
        <v>-52.114560000000004</v>
      </c>
      <c r="E57" s="11">
        <f t="shared" si="32"/>
        <v>-105.21</v>
      </c>
      <c r="F57" s="11">
        <f t="shared" si="32"/>
        <v>-267.843</v>
      </c>
      <c r="G57" s="11">
        <f t="shared" si="32"/>
        <v>-70.618</v>
      </c>
      <c r="H57" s="11">
        <f t="shared" si="32"/>
        <v>-72.743</v>
      </c>
      <c r="I57" s="11">
        <f t="shared" si="32"/>
        <v>-78.27300000000001</v>
      </c>
      <c r="J57" s="11">
        <f t="shared" si="32"/>
        <v>-105.477</v>
      </c>
      <c r="K57" s="11">
        <f t="shared" si="32"/>
        <v>-75.63900000000001</v>
      </c>
      <c r="L57" s="11">
        <f t="shared" si="32"/>
        <v>-90.71</v>
      </c>
      <c r="M57" s="12">
        <f t="shared" si="32"/>
        <v>-43.5</v>
      </c>
      <c r="N57" s="9"/>
      <c r="O57" s="9"/>
      <c r="P57" s="9"/>
      <c r="Q57" s="9"/>
      <c r="R57" s="9"/>
      <c r="S57" s="9"/>
      <c r="T57" s="9"/>
      <c r="U57" s="9"/>
      <c r="V57" s="9"/>
    </row>
    <row r="58" spans="1:22" ht="11.25">
      <c r="A58" s="13" t="s">
        <v>16</v>
      </c>
      <c r="B58" s="14">
        <f aca="true" t="shared" si="33" ref="B58:M58">B26-B10</f>
        <v>-93.20097</v>
      </c>
      <c r="C58" s="14">
        <f t="shared" si="33"/>
        <v>-211.60712999999998</v>
      </c>
      <c r="D58" s="14">
        <f t="shared" si="33"/>
        <v>-263.72168999999997</v>
      </c>
      <c r="E58" s="14">
        <f t="shared" si="33"/>
        <v>-368.93169</v>
      </c>
      <c r="F58" s="14">
        <f t="shared" si="33"/>
        <v>-636.7746900000001</v>
      </c>
      <c r="G58" s="14">
        <f t="shared" si="33"/>
        <v>-707.39269</v>
      </c>
      <c r="H58" s="14">
        <f t="shared" si="33"/>
        <v>-780.13569</v>
      </c>
      <c r="I58" s="14">
        <f t="shared" si="33"/>
        <v>-858.4086899999999</v>
      </c>
      <c r="J58" s="14">
        <f t="shared" si="33"/>
        <v>-963.88569</v>
      </c>
      <c r="K58" s="14">
        <f t="shared" si="33"/>
        <v>-1039.52469</v>
      </c>
      <c r="L58" s="14">
        <f t="shared" si="33"/>
        <v>-1130.23469</v>
      </c>
      <c r="M58" s="15">
        <f t="shared" si="33"/>
        <v>-1173.73469</v>
      </c>
      <c r="N58" s="9"/>
      <c r="O58" s="9"/>
      <c r="P58" s="9"/>
      <c r="Q58" s="9"/>
      <c r="R58" s="9"/>
      <c r="S58" s="9"/>
      <c r="T58" s="9"/>
      <c r="U58" s="9"/>
      <c r="V58" s="9"/>
    </row>
    <row r="59" spans="1:22" ht="11.25">
      <c r="A59" s="10" t="s">
        <v>19</v>
      </c>
      <c r="B59" s="11">
        <f aca="true" t="shared" si="34" ref="B59:M59">B27-B11</f>
        <v>-49173.38607000001</v>
      </c>
      <c r="C59" s="11">
        <f t="shared" si="34"/>
        <v>-14845.09328999999</v>
      </c>
      <c r="D59" s="11">
        <f t="shared" si="34"/>
        <v>-8826.857789999995</v>
      </c>
      <c r="E59" s="11">
        <f t="shared" si="34"/>
        <v>-20329.227</v>
      </c>
      <c r="F59" s="11">
        <f t="shared" si="34"/>
        <v>-8967.698</v>
      </c>
      <c r="G59" s="11">
        <f t="shared" si="34"/>
        <v>-7075.011</v>
      </c>
      <c r="H59" s="11">
        <f t="shared" si="34"/>
        <v>-6876.660000000001</v>
      </c>
      <c r="I59" s="11">
        <f t="shared" si="34"/>
        <v>-7455.469999999999</v>
      </c>
      <c r="J59" s="11">
        <f t="shared" si="34"/>
        <v>-9179.82</v>
      </c>
      <c r="K59" s="11">
        <f t="shared" si="34"/>
        <v>-21659.746999999996</v>
      </c>
      <c r="L59" s="11">
        <f t="shared" si="34"/>
        <v>-37770.986999999994</v>
      </c>
      <c r="M59" s="12">
        <f t="shared" si="34"/>
        <v>-46112.56077000001</v>
      </c>
      <c r="N59" s="9"/>
      <c r="O59" s="9"/>
      <c r="P59" s="9"/>
      <c r="Q59" s="9"/>
      <c r="R59" s="9"/>
      <c r="S59" s="9"/>
      <c r="T59" s="9"/>
      <c r="U59" s="9"/>
      <c r="V59" s="9"/>
    </row>
    <row r="60" spans="1:22" ht="11.25">
      <c r="A60" s="19" t="s">
        <v>16</v>
      </c>
      <c r="B60" s="14">
        <f aca="true" t="shared" si="35" ref="B60:M60">B28-B12</f>
        <v>-49173.38607000001</v>
      </c>
      <c r="C60" s="14">
        <f t="shared" si="35"/>
        <v>-64018.47936</v>
      </c>
      <c r="D60" s="14">
        <f t="shared" si="35"/>
        <v>-72845.33714999999</v>
      </c>
      <c r="E60" s="14">
        <f t="shared" si="35"/>
        <v>-93174.56415</v>
      </c>
      <c r="F60" s="14">
        <f t="shared" si="35"/>
        <v>-102142.26215000001</v>
      </c>
      <c r="G60" s="14">
        <f t="shared" si="35"/>
        <v>-109217.27315000001</v>
      </c>
      <c r="H60" s="14">
        <f t="shared" si="35"/>
        <v>-116093.93315000001</v>
      </c>
      <c r="I60" s="14">
        <f t="shared" si="35"/>
        <v>-123549.40315000001</v>
      </c>
      <c r="J60" s="14">
        <f t="shared" si="35"/>
        <v>-132729.22315000003</v>
      </c>
      <c r="K60" s="14">
        <f t="shared" si="35"/>
        <v>-154388.97015</v>
      </c>
      <c r="L60" s="14">
        <f t="shared" si="35"/>
        <v>-192159.95714999997</v>
      </c>
      <c r="M60" s="15">
        <f t="shared" si="35"/>
        <v>-238272.51791999995</v>
      </c>
      <c r="N60" s="9"/>
      <c r="O60" s="9"/>
      <c r="P60" s="9"/>
      <c r="Q60" s="9"/>
      <c r="R60" s="9"/>
      <c r="S60" s="9"/>
      <c r="T60" s="9"/>
      <c r="U60" s="9"/>
      <c r="V60" s="9"/>
    </row>
    <row r="61" spans="1:22" ht="11.25">
      <c r="A61" s="10" t="s">
        <v>20</v>
      </c>
      <c r="B61" s="11">
        <f aca="true" t="shared" si="36" ref="B61:M61">B29-B13</f>
        <v>-2879.8394399999997</v>
      </c>
      <c r="C61" s="11">
        <f t="shared" si="36"/>
        <v>-2578.3828700000004</v>
      </c>
      <c r="D61" s="11">
        <f t="shared" si="36"/>
        <v>-3194.6832200000003</v>
      </c>
      <c r="E61" s="11">
        <f t="shared" si="36"/>
        <v>-4756.09758</v>
      </c>
      <c r="F61" s="11">
        <f t="shared" si="36"/>
        <v>-6081.656559999999</v>
      </c>
      <c r="G61" s="11">
        <f t="shared" si="36"/>
        <v>-7243.574559999999</v>
      </c>
      <c r="H61" s="11">
        <f t="shared" si="36"/>
        <v>-3796.16756</v>
      </c>
      <c r="I61" s="11">
        <f t="shared" si="36"/>
        <v>-4182.396559999999</v>
      </c>
      <c r="J61" s="11">
        <f t="shared" si="36"/>
        <v>-4618.4565600000005</v>
      </c>
      <c r="K61" s="11">
        <f t="shared" si="36"/>
        <v>-4462.32848</v>
      </c>
      <c r="L61" s="11">
        <f t="shared" si="36"/>
        <v>-4808.19248</v>
      </c>
      <c r="M61" s="12">
        <f t="shared" si="36"/>
        <v>-4214.04849</v>
      </c>
      <c r="N61" s="9"/>
      <c r="O61" s="9"/>
      <c r="P61" s="9"/>
      <c r="Q61" s="9"/>
      <c r="R61" s="9"/>
      <c r="S61" s="9"/>
      <c r="T61" s="9"/>
      <c r="U61" s="9"/>
      <c r="V61" s="9"/>
    </row>
    <row r="62" spans="1:22" ht="11.25">
      <c r="A62" s="19" t="s">
        <v>16</v>
      </c>
      <c r="B62" s="14">
        <f aca="true" t="shared" si="37" ref="B62:M62">B30-B14</f>
        <v>-2879.8394399999997</v>
      </c>
      <c r="C62" s="14">
        <f t="shared" si="37"/>
        <v>-5458.22231</v>
      </c>
      <c r="D62" s="14">
        <f t="shared" si="37"/>
        <v>-8652.90553</v>
      </c>
      <c r="E62" s="14">
        <f t="shared" si="37"/>
        <v>-13409.003109999998</v>
      </c>
      <c r="F62" s="14">
        <f t="shared" si="37"/>
        <v>-19490.659669999997</v>
      </c>
      <c r="G62" s="14">
        <f t="shared" si="37"/>
        <v>-26734.234229999995</v>
      </c>
      <c r="H62" s="14">
        <f t="shared" si="37"/>
        <v>-30530.401789999996</v>
      </c>
      <c r="I62" s="14">
        <f t="shared" si="37"/>
        <v>-34712.79835</v>
      </c>
      <c r="J62" s="14">
        <f t="shared" si="37"/>
        <v>-39331.254909999996</v>
      </c>
      <c r="K62" s="14">
        <f t="shared" si="37"/>
        <v>-43793.58338999999</v>
      </c>
      <c r="L62" s="14">
        <f t="shared" si="37"/>
        <v>-48601.77586999999</v>
      </c>
      <c r="M62" s="15">
        <f t="shared" si="37"/>
        <v>-52815.82435999999</v>
      </c>
      <c r="N62" s="9"/>
      <c r="O62" s="9"/>
      <c r="P62" s="9"/>
      <c r="Q62" s="9"/>
      <c r="R62" s="9"/>
      <c r="S62" s="9"/>
      <c r="T62" s="9"/>
      <c r="U62" s="9"/>
      <c r="V62" s="9"/>
    </row>
    <row r="63" spans="1:22" s="34" customFormat="1" ht="11.25">
      <c r="A63" s="21" t="s">
        <v>21</v>
      </c>
      <c r="B63" s="22">
        <f aca="true" t="shared" si="38" ref="B63:M63">B31-B15</f>
        <v>0</v>
      </c>
      <c r="C63" s="22">
        <f t="shared" si="38"/>
        <v>0</v>
      </c>
      <c r="D63" s="22">
        <f t="shared" si="38"/>
        <v>0</v>
      </c>
      <c r="E63" s="22">
        <f t="shared" si="38"/>
        <v>0</v>
      </c>
      <c r="F63" s="22">
        <f t="shared" si="38"/>
        <v>0</v>
      </c>
      <c r="G63" s="22">
        <f t="shared" si="38"/>
        <v>0</v>
      </c>
      <c r="H63" s="22">
        <f t="shared" si="38"/>
        <v>0</v>
      </c>
      <c r="I63" s="22">
        <f t="shared" si="38"/>
        <v>0</v>
      </c>
      <c r="J63" s="22">
        <f t="shared" si="38"/>
        <v>0</v>
      </c>
      <c r="K63" s="22">
        <f t="shared" si="38"/>
        <v>0</v>
      </c>
      <c r="L63" s="22">
        <f t="shared" si="38"/>
        <v>0</v>
      </c>
      <c r="M63" s="23">
        <f t="shared" si="38"/>
        <v>0</v>
      </c>
      <c r="N63" s="9"/>
      <c r="O63" s="9"/>
      <c r="P63" s="9"/>
      <c r="Q63" s="9"/>
      <c r="R63" s="9"/>
      <c r="S63" s="9"/>
      <c r="T63" s="9"/>
      <c r="U63" s="9"/>
      <c r="V63" s="9"/>
    </row>
    <row r="64" spans="1:22" ht="11.25">
      <c r="A64" s="24" t="s">
        <v>16</v>
      </c>
      <c r="B64" s="22">
        <f aca="true" t="shared" si="39" ref="B64:M64">B32-B16</f>
        <v>0</v>
      </c>
      <c r="C64" s="22">
        <f t="shared" si="39"/>
        <v>0</v>
      </c>
      <c r="D64" s="22">
        <f t="shared" si="39"/>
        <v>0</v>
      </c>
      <c r="E64" s="22">
        <f t="shared" si="39"/>
        <v>0</v>
      </c>
      <c r="F64" s="22">
        <f t="shared" si="39"/>
        <v>0</v>
      </c>
      <c r="G64" s="22">
        <f t="shared" si="39"/>
        <v>0</v>
      </c>
      <c r="H64" s="22">
        <f t="shared" si="39"/>
        <v>0</v>
      </c>
      <c r="I64" s="22">
        <f t="shared" si="39"/>
        <v>0</v>
      </c>
      <c r="J64" s="22">
        <f t="shared" si="39"/>
        <v>0</v>
      </c>
      <c r="K64" s="22">
        <f t="shared" si="39"/>
        <v>0</v>
      </c>
      <c r="L64" s="22">
        <f t="shared" si="39"/>
        <v>0</v>
      </c>
      <c r="M64" s="23">
        <f t="shared" si="39"/>
        <v>0</v>
      </c>
      <c r="N64" s="9"/>
      <c r="O64" s="9"/>
      <c r="P64" s="9"/>
      <c r="Q64" s="9"/>
      <c r="R64" s="9"/>
      <c r="S64" s="9"/>
      <c r="T64" s="9"/>
      <c r="U64" s="9"/>
      <c r="V64" s="9"/>
    </row>
    <row r="65" spans="1:22" s="20" customFormat="1" ht="11.25">
      <c r="A65" s="25" t="s">
        <v>22</v>
      </c>
      <c r="B65" s="26">
        <f aca="true" t="shared" si="40" ref="B65:M65">B33-B17</f>
        <v>-211110.56617999997</v>
      </c>
      <c r="C65" s="26">
        <f t="shared" si="40"/>
        <v>-129881.10651000007</v>
      </c>
      <c r="D65" s="26">
        <f t="shared" si="40"/>
        <v>-167494.38621000003</v>
      </c>
      <c r="E65" s="26">
        <f t="shared" si="40"/>
        <v>-625412.5803699999</v>
      </c>
      <c r="F65" s="26">
        <f t="shared" si="40"/>
        <v>-605934.1622299999</v>
      </c>
      <c r="G65" s="26">
        <f t="shared" si="40"/>
        <v>-677629.4373699999</v>
      </c>
      <c r="H65" s="26">
        <f t="shared" si="40"/>
        <v>-535267.882</v>
      </c>
      <c r="I65" s="26">
        <f t="shared" si="40"/>
        <v>-505502.345</v>
      </c>
      <c r="J65" s="26">
        <f t="shared" si="40"/>
        <v>-553156.468</v>
      </c>
      <c r="K65" s="26">
        <f t="shared" si="40"/>
        <v>-496737.0163699999</v>
      </c>
      <c r="L65" s="26">
        <f t="shared" si="40"/>
        <v>-499130.645</v>
      </c>
      <c r="M65" s="27">
        <f t="shared" si="40"/>
        <v>-585338.1428800002</v>
      </c>
      <c r="N65" s="9"/>
      <c r="O65" s="9"/>
      <c r="P65" s="9"/>
      <c r="Q65" s="9"/>
      <c r="R65" s="9"/>
      <c r="S65" s="9"/>
      <c r="T65" s="9"/>
      <c r="U65" s="9"/>
      <c r="V65" s="9"/>
    </row>
    <row r="66" spans="1:22" s="16" customFormat="1" ht="11.25">
      <c r="A66" s="25" t="s">
        <v>16</v>
      </c>
      <c r="B66" s="28">
        <f aca="true" t="shared" si="41" ref="B66:M66">B34-B18</f>
        <v>-211110.56617999997</v>
      </c>
      <c r="C66" s="28">
        <f t="shared" si="41"/>
        <v>-340991.6726899999</v>
      </c>
      <c r="D66" s="28">
        <f t="shared" si="41"/>
        <v>-508486.05890000006</v>
      </c>
      <c r="E66" s="28">
        <f t="shared" si="41"/>
        <v>-1133898.6392700002</v>
      </c>
      <c r="F66" s="28">
        <f t="shared" si="41"/>
        <v>-1739832.8015</v>
      </c>
      <c r="G66" s="28">
        <f t="shared" si="41"/>
        <v>-2417462.2388700005</v>
      </c>
      <c r="H66" s="28">
        <f t="shared" si="41"/>
        <v>-2952730.1208700007</v>
      </c>
      <c r="I66" s="28">
        <f t="shared" si="41"/>
        <v>-3458232.4658700004</v>
      </c>
      <c r="J66" s="28">
        <f t="shared" si="41"/>
        <v>-4011388.9338700008</v>
      </c>
      <c r="K66" s="28">
        <f t="shared" si="41"/>
        <v>-4508125.950240001</v>
      </c>
      <c r="L66" s="28">
        <f t="shared" si="41"/>
        <v>-5007256.595240001</v>
      </c>
      <c r="M66" s="29">
        <f t="shared" si="41"/>
        <v>-5592594.738120001</v>
      </c>
      <c r="N66" s="9"/>
      <c r="O66" s="9"/>
      <c r="P66" s="9"/>
      <c r="Q66" s="9"/>
      <c r="R66" s="9"/>
      <c r="S66" s="9"/>
      <c r="T66" s="9"/>
      <c r="U66" s="9"/>
      <c r="V66" s="9"/>
    </row>
    <row r="67" spans="2:22" ht="11.2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9"/>
      <c r="O67" s="9"/>
      <c r="P67" s="9"/>
      <c r="Q67" s="9"/>
      <c r="R67" s="9"/>
      <c r="S67" s="9"/>
      <c r="T67" s="9"/>
      <c r="U67" s="9"/>
      <c r="V67" s="9"/>
    </row>
    <row r="68" spans="2:13" ht="11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1.2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ht="11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 ht="11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1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1.2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 ht="11.2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11.2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ht="11.2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 ht="11.2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ht="11.2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11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2:13" ht="11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1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2:13" ht="11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2:13" ht="11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2:13" ht="11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2:13" ht="11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 ht="11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 ht="11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 ht="11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 ht="11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 ht="11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2:13" ht="11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2:13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2:13" ht="11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2:13" ht="11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2:13" ht="11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 ht="11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2:13" ht="11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2:13" ht="11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2:13" ht="11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13" ht="11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13" ht="11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2:13" ht="11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2:13" ht="11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2:13" ht="11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2:13" ht="11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2:13" ht="11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 ht="11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2:13" ht="11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2:13" ht="11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2:13" ht="11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2:13" ht="11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2:13" ht="11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2:13" ht="11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2:13" ht="11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2:13" ht="11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2:13" ht="11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 ht="11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 ht="11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ht="11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2:13" ht="11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 ht="11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2:13" ht="11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ht="11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 ht="11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2:13" ht="11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2:13" ht="11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2:13" ht="11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2:13" ht="11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 ht="11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1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 ht="11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 ht="11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 ht="11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 ht="11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 ht="11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2:13" ht="11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2:13" ht="11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2:13" ht="11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 ht="11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 ht="11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 ht="11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 ht="11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 ht="11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 ht="11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2:13" ht="11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 ht="11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 ht="11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 ht="11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 ht="11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 ht="11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 ht="11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 ht="11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ht="11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 ht="11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 ht="11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 ht="11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 ht="11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 ht="11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 ht="11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 ht="11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</sheetData>
  <sheetProtection/>
  <mergeCells count="3">
    <mergeCell ref="A19:M19"/>
    <mergeCell ref="A35:M35"/>
    <mergeCell ref="A51:M5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2017-03-27T07:57:38Z</dcterms:created>
  <dcterms:modified xsi:type="dcterms:W3CDTF">2017-03-27T07:58:08Z</dcterms:modified>
  <cp:category/>
  <cp:version/>
  <cp:contentType/>
  <cp:contentStatus/>
</cp:coreProperties>
</file>