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985" activeTab="0"/>
  </bookViews>
  <sheets>
    <sheet name="Область_всего" sheetId="1" r:id="rId1"/>
  </sheets>
  <definedNames>
    <definedName name="_xlnm.Print_Area" localSheetId="0">'Область_всего'!$A:$IV</definedName>
  </definedNames>
  <calcPr fullCalcOnLoad="1"/>
</workbook>
</file>

<file path=xl/sharedStrings.xml><?xml version="1.0" encoding="utf-8"?>
<sst xmlns="http://schemas.openxmlformats.org/spreadsheetml/2006/main" count="74" uniqueCount="26">
  <si>
    <t>Видатки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</si>
  <si>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</si>
  <si>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</si>
  <si>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</si>
  <si>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</si>
  <si>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</si>
  <si>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</si>
  <si>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</si>
  <si>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</si>
  <si>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</si>
  <si>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</si>
  <si>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</si>
  <si>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</si>
  <si>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</si>
  <si>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 xml:space="preserve">Заробітна плата з нарахуваннями </t>
  </si>
  <si>
    <t>кумулятивно</t>
  </si>
  <si>
    <t>Продукти харчування</t>
  </si>
  <si>
    <t xml:space="preserve">Медикаменти </t>
  </si>
  <si>
    <t>Оплата комунальних послуг та енергоносіїв</t>
  </si>
  <si>
    <t>Трансферти місцевим бюджетам</t>
  </si>
  <si>
    <t xml:space="preserve">Капітальні видатки </t>
  </si>
  <si>
    <t>Всього видатки загального фонду</t>
  </si>
  <si>
    <t>Факт</t>
  </si>
  <si>
    <t>Відсотки</t>
  </si>
  <si>
    <t>Відхилення</t>
  </si>
  <si>
    <r>
      <t xml:space="preserve">Видаткова частина зведеного бюджету Луганської області на </t>
    </r>
    <r>
      <rPr>
        <sz val="14"/>
        <color indexed="10"/>
        <rFont val="Arial Cyr"/>
        <family val="0"/>
      </rPr>
      <t>2015 рік</t>
    </r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</si>
</sst>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_ ;[Red]\-#,##0.0\ "/>
    <numFmt numFmtId="189" formatCode="#,##0.000_ ;[Red]\-#,##0.000\ 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0.0"/>
    <numFmt numFmtId="197" formatCode="0.0_ ;\-0.0\ "/>
    <numFmt numFmtId="198" formatCode="#,##0.0"/>
    <numFmt numFmtId="199" formatCode="#,##0.0;[Red]#,##0.0"/>
    <numFmt numFmtId="200" formatCode="#,##0.00_ ;[Red]\-#,##0.00\ "/>
    <numFmt numFmtId="201" formatCode="0.00_ ;\-0.00\ "/>
    <numFmt numFmtId="202" formatCode="0.000_ ;\-0.000\ "/>
    <numFmt numFmtId="203" formatCode="0_ ;\-0\ "/>
    <numFmt numFmtId="204" formatCode="#,##0_ ;[Red]\-#,##0\ "/>
    <numFmt numFmtId="205" formatCode="#,##0.0_ ;\-#,##0.0\ "/>
    <numFmt numFmtId="206" formatCode="0.00_ ;[Red]\-0.00\ "/>
    <numFmt numFmtId="207" formatCode="#,##0.00000_ ;[Red]\-#,##0.00000\ "/>
    <numFmt numFmtId="208" formatCode="#,##0.000"/>
  </numFmts>
  <fonts count="26"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4"/>
      <name val="Arial Cyr"/>
      <family val="2"/>
    </font>
    <font>
      <u val="single"/>
      <sz val="9"/>
      <color indexed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2"/>
    </font>
    <font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0" fontId="22" fillId="0" borderId="0" xfId="42" applyFont="1" applyAlignment="1" applyProtection="1">
      <alignment horizontal="left"/>
      <protection/>
    </xf>
    <xf numFmtId="196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3" fillId="0" borderId="11" xfId="0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24" fillId="0" borderId="0" xfId="0" applyFont="1" applyFill="1" applyAlignment="1">
      <alignment/>
    </xf>
    <xf numFmtId="0" fontId="25" fillId="0" borderId="14" xfId="0" applyFont="1" applyBorder="1" applyAlignment="1">
      <alignment/>
    </xf>
    <xf numFmtId="188" fontId="25" fillId="0" borderId="15" xfId="0" applyNumberFormat="1" applyFont="1" applyBorder="1" applyAlignment="1">
      <alignment/>
    </xf>
    <xf numFmtId="188" fontId="25" fillId="0" borderId="16" xfId="0" applyNumberFormat="1" applyFont="1" applyBorder="1" applyAlignment="1">
      <alignment/>
    </xf>
    <xf numFmtId="0" fontId="0" fillId="0" borderId="14" xfId="0" applyFill="1" applyBorder="1" applyAlignment="1">
      <alignment/>
    </xf>
    <xf numFmtId="188" fontId="0" fillId="0" borderId="15" xfId="0" applyNumberFormat="1" applyBorder="1" applyAlignment="1">
      <alignment/>
    </xf>
    <xf numFmtId="188" fontId="0" fillId="0" borderId="16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25" fillId="0" borderId="17" xfId="0" applyFont="1" applyBorder="1" applyAlignment="1">
      <alignment/>
    </xf>
    <xf numFmtId="188" fontId="25" fillId="0" borderId="18" xfId="0" applyNumberFormat="1" applyFont="1" applyBorder="1" applyAlignment="1">
      <alignment/>
    </xf>
    <xf numFmtId="188" fontId="25" fillId="0" borderId="19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23" fillId="0" borderId="20" xfId="0" applyFont="1" applyFill="1" applyBorder="1" applyAlignment="1">
      <alignment/>
    </xf>
    <xf numFmtId="188" fontId="24" fillId="0" borderId="21" xfId="0" applyNumberFormat="1" applyFont="1" applyBorder="1" applyAlignment="1">
      <alignment/>
    </xf>
    <xf numFmtId="188" fontId="24" fillId="0" borderId="22" xfId="0" applyNumberFormat="1" applyFont="1" applyBorder="1" applyAlignment="1">
      <alignment/>
    </xf>
    <xf numFmtId="188" fontId="23" fillId="0" borderId="21" xfId="0" applyNumberFormat="1" applyFont="1" applyBorder="1" applyAlignment="1">
      <alignment/>
    </xf>
    <xf numFmtId="188" fontId="23" fillId="0" borderId="22" xfId="0" applyNumberFormat="1" applyFont="1" applyBorder="1" applyAlignment="1">
      <alignment/>
    </xf>
    <xf numFmtId="188" fontId="24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23" fillId="0" borderId="23" xfId="0" applyFont="1" applyBorder="1" applyAlignment="1">
      <alignment horizontal="center"/>
    </xf>
    <xf numFmtId="0" fontId="25" fillId="0" borderId="0" xfId="0" applyFont="1" applyFill="1" applyAlignment="1">
      <alignment/>
    </xf>
    <xf numFmtId="0" fontId="23" fillId="0" borderId="0" xfId="0" applyFont="1" applyAlignment="1">
      <alignment/>
    </xf>
    <xf numFmtId="188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0"/>
  <sheetViews>
    <sheetView showGridLines="0" showZeros="0" tabSelected="1" workbookViewId="0" topLeftCell="A1">
      <pane xSplit="1" ySplit="3" topLeftCell="B4" activePane="bottomRight" state="frozen"/>
      <selection pane="topLeft" activeCell="N13" sqref="N13:P13"/>
      <selection pane="topRight" activeCell="N13" sqref="N13:P13"/>
      <selection pane="bottomLeft" activeCell="N13" sqref="N13:P13"/>
      <selection pane="bottomRight" activeCell="A2" sqref="A2"/>
    </sheetView>
  </sheetViews>
  <sheetFormatPr defaultColWidth="9.140625" defaultRowHeight="12"/>
  <cols>
    <col min="1" max="1" width="36.140625" style="0" customWidth="1"/>
    <col min="2" max="13" width="11.8515625" style="0" customWidth="1"/>
    <col min="15" max="15" width="10.421875" style="0" bestFit="1" customWidth="1"/>
  </cols>
  <sheetData>
    <row r="1" spans="1:12" ht="18">
      <c r="A1" s="1" t="s">
        <v>25</v>
      </c>
      <c r="J1" s="2"/>
      <c r="L1" s="2"/>
    </row>
    <row r="2" spans="1:13" ht="12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1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</row>
    <row r="4" spans="1:22" ht="11.25">
      <c r="A4" s="6" t="s">
        <v>13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  <c r="N4" s="9"/>
      <c r="O4" s="9"/>
      <c r="P4" s="9"/>
      <c r="Q4" s="9"/>
      <c r="R4" s="9"/>
      <c r="S4" s="9"/>
      <c r="T4" s="9"/>
      <c r="U4" s="9"/>
      <c r="V4" s="9"/>
    </row>
    <row r="5" spans="1:22" ht="11.25">
      <c r="A5" s="10" t="s">
        <v>14</v>
      </c>
      <c r="B5" s="11">
        <v>180072.72509000002</v>
      </c>
      <c r="C5" s="11">
        <v>183730.69447000005</v>
      </c>
      <c r="D5" s="11">
        <v>197725.82883</v>
      </c>
      <c r="E5" s="11">
        <v>189664.46765</v>
      </c>
      <c r="F5" s="11">
        <v>202459.71889</v>
      </c>
      <c r="G5" s="11">
        <v>304915.28479999996</v>
      </c>
      <c r="H5" s="11">
        <v>221341.06577</v>
      </c>
      <c r="I5" s="11">
        <v>185504.94062999994</v>
      </c>
      <c r="J5" s="11">
        <v>257197.50641</v>
      </c>
      <c r="K5" s="11">
        <v>211338.25413999998</v>
      </c>
      <c r="L5" s="11">
        <v>167772.15697</v>
      </c>
      <c r="M5" s="12">
        <v>204809.40439000004</v>
      </c>
      <c r="N5" s="9"/>
      <c r="O5" s="9"/>
      <c r="P5" s="9"/>
      <c r="Q5" s="9"/>
      <c r="R5" s="9"/>
      <c r="S5" s="9"/>
      <c r="T5" s="9"/>
      <c r="U5" s="9"/>
      <c r="V5" s="9"/>
    </row>
    <row r="6" spans="1:22" s="16" customFormat="1" ht="11.25">
      <c r="A6" s="13" t="s">
        <v>15</v>
      </c>
      <c r="B6" s="14">
        <f>B5</f>
        <v>180072.72509000002</v>
      </c>
      <c r="C6" s="14">
        <f aca="true" t="shared" si="0" ref="C6:M6">B6+C5</f>
        <v>363803.41956000007</v>
      </c>
      <c r="D6" s="14">
        <f t="shared" si="0"/>
        <v>561529.2483900001</v>
      </c>
      <c r="E6" s="14">
        <f t="shared" si="0"/>
        <v>751193.7160400001</v>
      </c>
      <c r="F6" s="14">
        <f t="shared" si="0"/>
        <v>953653.4349300001</v>
      </c>
      <c r="G6" s="14">
        <f t="shared" si="0"/>
        <v>1258568.71973</v>
      </c>
      <c r="H6" s="14">
        <f t="shared" si="0"/>
        <v>1479909.7855</v>
      </c>
      <c r="I6" s="14">
        <f t="shared" si="0"/>
        <v>1665414.7261299998</v>
      </c>
      <c r="J6" s="14">
        <f t="shared" si="0"/>
        <v>1922612.2325399998</v>
      </c>
      <c r="K6" s="14">
        <f t="shared" si="0"/>
        <v>2133950.4866799996</v>
      </c>
      <c r="L6" s="14">
        <f t="shared" si="0"/>
        <v>2301722.6436499995</v>
      </c>
      <c r="M6" s="15">
        <f t="shared" si="0"/>
        <v>2506532.04804</v>
      </c>
      <c r="N6" s="9"/>
      <c r="O6" s="9"/>
      <c r="P6" s="9"/>
      <c r="Q6" s="9"/>
      <c r="R6" s="9"/>
      <c r="S6" s="9"/>
      <c r="T6" s="9"/>
      <c r="U6" s="9"/>
      <c r="V6" s="9"/>
    </row>
    <row r="7" spans="1:22" s="18" customFormat="1" ht="11.25">
      <c r="A7" s="10" t="s">
        <v>16</v>
      </c>
      <c r="B7" s="11">
        <v>7717.939340000002</v>
      </c>
      <c r="C7" s="11">
        <v>8906.69675</v>
      </c>
      <c r="D7" s="11">
        <v>10404.58913</v>
      </c>
      <c r="E7" s="11">
        <v>8948.534</v>
      </c>
      <c r="F7" s="11">
        <v>11369.509100000001</v>
      </c>
      <c r="G7" s="11">
        <v>12473.632999999998</v>
      </c>
      <c r="H7" s="11">
        <v>17322.221120000002</v>
      </c>
      <c r="I7" s="11">
        <v>9360.597000000002</v>
      </c>
      <c r="J7" s="11">
        <v>13789.85</v>
      </c>
      <c r="K7" s="11">
        <v>12039.187999999998</v>
      </c>
      <c r="L7" s="11">
        <v>8041.20278</v>
      </c>
      <c r="M7" s="12">
        <v>16227.126</v>
      </c>
      <c r="N7" s="17"/>
      <c r="O7" s="9"/>
      <c r="P7" s="9"/>
      <c r="Q7" s="9"/>
      <c r="R7" s="9"/>
      <c r="S7" s="9"/>
      <c r="T7" s="9"/>
      <c r="U7" s="9"/>
      <c r="V7" s="9"/>
    </row>
    <row r="8" spans="1:22" s="16" customFormat="1" ht="11.25">
      <c r="A8" s="13" t="s">
        <v>15</v>
      </c>
      <c r="B8" s="14">
        <f>B7</f>
        <v>7717.939340000002</v>
      </c>
      <c r="C8" s="14">
        <f aca="true" t="shared" si="1" ref="C8:M8">B8+C7</f>
        <v>16624.63609</v>
      </c>
      <c r="D8" s="14">
        <f t="shared" si="1"/>
        <v>27029.22522</v>
      </c>
      <c r="E8" s="14">
        <f t="shared" si="1"/>
        <v>35977.75922</v>
      </c>
      <c r="F8" s="14">
        <f t="shared" si="1"/>
        <v>47347.26832</v>
      </c>
      <c r="G8" s="14">
        <f t="shared" si="1"/>
        <v>59820.901320000004</v>
      </c>
      <c r="H8" s="14">
        <f t="shared" si="1"/>
        <v>77143.12244</v>
      </c>
      <c r="I8" s="14">
        <f t="shared" si="1"/>
        <v>86503.71944000002</v>
      </c>
      <c r="J8" s="14">
        <f t="shared" si="1"/>
        <v>100293.56944000002</v>
      </c>
      <c r="K8" s="14">
        <f t="shared" si="1"/>
        <v>112332.75744000002</v>
      </c>
      <c r="L8" s="14">
        <f t="shared" si="1"/>
        <v>120373.96022000001</v>
      </c>
      <c r="M8" s="15">
        <f t="shared" si="1"/>
        <v>136601.08622</v>
      </c>
      <c r="N8" s="9"/>
      <c r="O8" s="9"/>
      <c r="P8" s="9"/>
      <c r="Q8" s="9"/>
      <c r="R8" s="9"/>
      <c r="S8" s="9"/>
      <c r="T8" s="9"/>
      <c r="U8" s="9"/>
      <c r="V8" s="9"/>
    </row>
    <row r="9" spans="1:22" s="18" customFormat="1" ht="11.25">
      <c r="A9" s="10" t="s">
        <v>17</v>
      </c>
      <c r="B9" s="11">
        <v>12775.728710000001</v>
      </c>
      <c r="C9" s="11">
        <v>14745.571000000002</v>
      </c>
      <c r="D9" s="11">
        <v>9945.239000000001</v>
      </c>
      <c r="E9" s="11">
        <v>11366.262</v>
      </c>
      <c r="F9" s="11">
        <v>8062.0830000000005</v>
      </c>
      <c r="G9" s="11">
        <v>8051.2919999999995</v>
      </c>
      <c r="H9" s="11">
        <v>9618.033</v>
      </c>
      <c r="I9" s="11">
        <v>10994.464</v>
      </c>
      <c r="J9" s="11">
        <v>12834.055999999997</v>
      </c>
      <c r="K9" s="11">
        <v>10266.251670000001</v>
      </c>
      <c r="L9" s="11">
        <v>10783.003999999999</v>
      </c>
      <c r="M9" s="12">
        <v>11456.648</v>
      </c>
      <c r="N9" s="9"/>
      <c r="O9" s="9"/>
      <c r="P9" s="9"/>
      <c r="Q9" s="9"/>
      <c r="R9" s="9"/>
      <c r="S9" s="9"/>
      <c r="T9" s="9"/>
      <c r="U9" s="9"/>
      <c r="V9" s="9"/>
    </row>
    <row r="10" spans="1:22" s="16" customFormat="1" ht="11.25">
      <c r="A10" s="13" t="s">
        <v>15</v>
      </c>
      <c r="B10" s="14">
        <f>B9</f>
        <v>12775.728710000001</v>
      </c>
      <c r="C10" s="14">
        <f aca="true" t="shared" si="2" ref="C10:M10">B10+C9</f>
        <v>27521.299710000003</v>
      </c>
      <c r="D10" s="14">
        <f t="shared" si="2"/>
        <v>37466.53871000001</v>
      </c>
      <c r="E10" s="14">
        <f t="shared" si="2"/>
        <v>48832.80071000001</v>
      </c>
      <c r="F10" s="14">
        <f t="shared" si="2"/>
        <v>56894.88371000001</v>
      </c>
      <c r="G10" s="14">
        <f t="shared" si="2"/>
        <v>64946.17571000001</v>
      </c>
      <c r="H10" s="14">
        <f t="shared" si="2"/>
        <v>74564.20871</v>
      </c>
      <c r="I10" s="14">
        <f t="shared" si="2"/>
        <v>85558.67271000001</v>
      </c>
      <c r="J10" s="14">
        <f t="shared" si="2"/>
        <v>98392.72871000001</v>
      </c>
      <c r="K10" s="14">
        <f t="shared" si="2"/>
        <v>108658.98038000001</v>
      </c>
      <c r="L10" s="14">
        <f t="shared" si="2"/>
        <v>119441.98438000001</v>
      </c>
      <c r="M10" s="15">
        <f t="shared" si="2"/>
        <v>130898.63238000001</v>
      </c>
      <c r="N10" s="9"/>
      <c r="O10" s="9"/>
      <c r="P10" s="9"/>
      <c r="Q10" s="9"/>
      <c r="R10" s="9"/>
      <c r="S10" s="9"/>
      <c r="T10" s="9"/>
      <c r="U10" s="9"/>
      <c r="V10" s="9"/>
    </row>
    <row r="11" spans="1:22" s="18" customFormat="1" ht="11.25">
      <c r="A11" s="10" t="s">
        <v>18</v>
      </c>
      <c r="B11" s="11">
        <v>64975.15879999998</v>
      </c>
      <c r="C11" s="11">
        <v>63855.9703</v>
      </c>
      <c r="D11" s="11">
        <v>53322.07245000001</v>
      </c>
      <c r="E11" s="11">
        <v>40553.12324</v>
      </c>
      <c r="F11" s="11">
        <v>23887.210909999994</v>
      </c>
      <c r="G11" s="11">
        <v>26178.367840000006</v>
      </c>
      <c r="H11" s="11">
        <v>45841.6468</v>
      </c>
      <c r="I11" s="11">
        <v>27703.55259</v>
      </c>
      <c r="J11" s="11">
        <v>29848.0425</v>
      </c>
      <c r="K11" s="11">
        <v>44681.33975</v>
      </c>
      <c r="L11" s="11">
        <v>49514.320479999995</v>
      </c>
      <c r="M11" s="12">
        <v>74138.15834000002</v>
      </c>
      <c r="N11" s="9"/>
      <c r="O11" s="9"/>
      <c r="P11" s="9"/>
      <c r="Q11" s="9"/>
      <c r="R11" s="9"/>
      <c r="S11" s="9"/>
      <c r="T11" s="9"/>
      <c r="U11" s="9"/>
      <c r="V11" s="9"/>
    </row>
    <row r="12" spans="1:22" s="16" customFormat="1" ht="11.25">
      <c r="A12" s="19" t="s">
        <v>15</v>
      </c>
      <c r="B12" s="14">
        <f>B11</f>
        <v>64975.15879999998</v>
      </c>
      <c r="C12" s="14">
        <f aca="true" t="shared" si="3" ref="C12:M12">B12+C11</f>
        <v>128831.12909999999</v>
      </c>
      <c r="D12" s="14">
        <f t="shared" si="3"/>
        <v>182153.20155</v>
      </c>
      <c r="E12" s="14">
        <f t="shared" si="3"/>
        <v>222706.32478999998</v>
      </c>
      <c r="F12" s="14">
        <f t="shared" si="3"/>
        <v>246593.53569999998</v>
      </c>
      <c r="G12" s="14">
        <f t="shared" si="3"/>
        <v>272771.90353999997</v>
      </c>
      <c r="H12" s="14">
        <f t="shared" si="3"/>
        <v>318613.55033999996</v>
      </c>
      <c r="I12" s="14">
        <f t="shared" si="3"/>
        <v>346317.10292999994</v>
      </c>
      <c r="J12" s="14">
        <f t="shared" si="3"/>
        <v>376165.1454299999</v>
      </c>
      <c r="K12" s="14">
        <f t="shared" si="3"/>
        <v>420846.4851799999</v>
      </c>
      <c r="L12" s="14">
        <f t="shared" si="3"/>
        <v>470360.8056599999</v>
      </c>
      <c r="M12" s="15">
        <f t="shared" si="3"/>
        <v>544498.9639999999</v>
      </c>
      <c r="N12" s="9"/>
      <c r="O12" s="9"/>
      <c r="P12" s="9"/>
      <c r="Q12" s="9"/>
      <c r="R12" s="9"/>
      <c r="S12" s="9"/>
      <c r="T12" s="9"/>
      <c r="U12" s="9"/>
      <c r="V12" s="9"/>
    </row>
    <row r="13" spans="1:22" s="20" customFormat="1" ht="11.25">
      <c r="A13" s="10" t="s">
        <v>19</v>
      </c>
      <c r="B13" s="11">
        <v>5247.551939999999</v>
      </c>
      <c r="C13" s="11">
        <v>8330.13171</v>
      </c>
      <c r="D13" s="11">
        <v>6015.080099999999</v>
      </c>
      <c r="E13" s="11">
        <v>6645.978179999999</v>
      </c>
      <c r="F13" s="11">
        <v>9837.68345</v>
      </c>
      <c r="G13" s="11">
        <v>15779.607219999998</v>
      </c>
      <c r="H13" s="11">
        <v>12383.04261</v>
      </c>
      <c r="I13" s="11">
        <v>11450.85801</v>
      </c>
      <c r="J13" s="11">
        <v>11341.993990000003</v>
      </c>
      <c r="K13" s="11">
        <v>12373.67199</v>
      </c>
      <c r="L13" s="11">
        <v>10581.57178</v>
      </c>
      <c r="M13" s="12">
        <v>21030.42763</v>
      </c>
      <c r="N13" s="9"/>
      <c r="O13" s="9"/>
      <c r="P13" s="9"/>
      <c r="Q13" s="9"/>
      <c r="R13" s="9"/>
      <c r="S13" s="9"/>
      <c r="T13" s="9"/>
      <c r="U13" s="9"/>
      <c r="V13" s="9"/>
    </row>
    <row r="14" spans="1:22" s="16" customFormat="1" ht="11.25">
      <c r="A14" s="19" t="s">
        <v>15</v>
      </c>
      <c r="B14" s="14">
        <f>B13</f>
        <v>5247.551939999999</v>
      </c>
      <c r="C14" s="14">
        <f aca="true" t="shared" si="4" ref="C14:M14">B14+C13</f>
        <v>13577.683649999999</v>
      </c>
      <c r="D14" s="14">
        <f t="shared" si="4"/>
        <v>19592.76375</v>
      </c>
      <c r="E14" s="14">
        <f t="shared" si="4"/>
        <v>26238.741929999997</v>
      </c>
      <c r="F14" s="14">
        <f t="shared" si="4"/>
        <v>36076.42538</v>
      </c>
      <c r="G14" s="14">
        <f t="shared" si="4"/>
        <v>51856.0326</v>
      </c>
      <c r="H14" s="14">
        <f t="shared" si="4"/>
        <v>64239.075209999995</v>
      </c>
      <c r="I14" s="14">
        <f t="shared" si="4"/>
        <v>75689.93321999999</v>
      </c>
      <c r="J14" s="14">
        <f t="shared" si="4"/>
        <v>87031.92721</v>
      </c>
      <c r="K14" s="14">
        <f t="shared" si="4"/>
        <v>99405.5992</v>
      </c>
      <c r="L14" s="14">
        <f t="shared" si="4"/>
        <v>109987.17098</v>
      </c>
      <c r="M14" s="15">
        <f t="shared" si="4"/>
        <v>131017.59860999999</v>
      </c>
      <c r="N14" s="9"/>
      <c r="O14" s="9"/>
      <c r="P14" s="9"/>
      <c r="Q14" s="9"/>
      <c r="R14" s="9"/>
      <c r="S14" s="9"/>
      <c r="T14" s="9"/>
      <c r="U14" s="9"/>
      <c r="V14" s="9"/>
    </row>
    <row r="15" spans="1:22" s="20" customFormat="1" ht="11.25">
      <c r="A15" s="21" t="s">
        <v>20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3"/>
      <c r="N15" s="9"/>
      <c r="O15" s="9"/>
      <c r="P15" s="9"/>
      <c r="Q15" s="9"/>
      <c r="R15" s="9"/>
      <c r="S15" s="9"/>
      <c r="T15" s="9"/>
      <c r="U15" s="9"/>
      <c r="V15" s="9"/>
    </row>
    <row r="16" spans="1:22" s="16" customFormat="1" ht="11.25">
      <c r="A16" s="24" t="s">
        <v>15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0</v>
      </c>
      <c r="H16" s="22">
        <f t="shared" si="5"/>
        <v>0</v>
      </c>
      <c r="I16" s="22">
        <f t="shared" si="5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3">
        <f t="shared" si="5"/>
        <v>0</v>
      </c>
      <c r="N16" s="9"/>
      <c r="O16" s="9"/>
      <c r="P16" s="9"/>
      <c r="Q16" s="9"/>
      <c r="R16" s="9"/>
      <c r="S16" s="9"/>
      <c r="T16" s="9"/>
      <c r="U16" s="9"/>
      <c r="V16" s="9"/>
    </row>
    <row r="17" spans="1:13" s="9" customFormat="1" ht="11.25">
      <c r="A17" s="25" t="s">
        <v>21</v>
      </c>
      <c r="B17" s="26">
        <v>647009.4460400001</v>
      </c>
      <c r="C17" s="26">
        <v>672721.1166300003</v>
      </c>
      <c r="D17" s="26">
        <v>640970.70509</v>
      </c>
      <c r="E17" s="26">
        <v>677468.4834100001</v>
      </c>
      <c r="F17" s="26">
        <v>596054.35146</v>
      </c>
      <c r="G17" s="26">
        <v>492056.9993400001</v>
      </c>
      <c r="H17" s="26">
        <v>436630.6785100001</v>
      </c>
      <c r="I17" s="26">
        <v>356539.97091000003</v>
      </c>
      <c r="J17" s="26">
        <v>411311.08734</v>
      </c>
      <c r="K17" s="26">
        <v>528912.1889199999</v>
      </c>
      <c r="L17" s="26">
        <v>619568.2192200002</v>
      </c>
      <c r="M17" s="27">
        <v>1352241.0146299999</v>
      </c>
    </row>
    <row r="18" spans="1:22" s="31" customFormat="1" ht="11.25">
      <c r="A18" s="25" t="s">
        <v>15</v>
      </c>
      <c r="B18" s="28">
        <f>B17</f>
        <v>647009.4460400001</v>
      </c>
      <c r="C18" s="28">
        <f aca="true" t="shared" si="6" ref="C18:M18">B18+C17</f>
        <v>1319730.5626700004</v>
      </c>
      <c r="D18" s="28">
        <f t="shared" si="6"/>
        <v>1960701.2677600002</v>
      </c>
      <c r="E18" s="28">
        <f t="shared" si="6"/>
        <v>2638169.75117</v>
      </c>
      <c r="F18" s="28">
        <f t="shared" si="6"/>
        <v>3234224.10263</v>
      </c>
      <c r="G18" s="28">
        <f t="shared" si="6"/>
        <v>3726281.10197</v>
      </c>
      <c r="H18" s="28">
        <f t="shared" si="6"/>
        <v>4162911.78048</v>
      </c>
      <c r="I18" s="28">
        <f t="shared" si="6"/>
        <v>4519451.75139</v>
      </c>
      <c r="J18" s="28">
        <f t="shared" si="6"/>
        <v>4930762.83873</v>
      </c>
      <c r="K18" s="28">
        <f t="shared" si="6"/>
        <v>5459675.02765</v>
      </c>
      <c r="L18" s="28">
        <f t="shared" si="6"/>
        <v>6079243.24687</v>
      </c>
      <c r="M18" s="29">
        <f t="shared" si="6"/>
        <v>7431484.2615</v>
      </c>
      <c r="N18" s="9"/>
      <c r="O18" s="30"/>
      <c r="P18" s="9"/>
      <c r="Q18" s="9"/>
      <c r="R18" s="9"/>
      <c r="S18" s="9"/>
      <c r="T18" s="9"/>
      <c r="U18" s="9"/>
      <c r="V18" s="9"/>
    </row>
    <row r="19" spans="1:22" ht="11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9"/>
      <c r="O19" s="9"/>
      <c r="P19" s="9"/>
      <c r="Q19" s="9"/>
      <c r="R19" s="9"/>
      <c r="S19" s="9"/>
      <c r="T19" s="9"/>
      <c r="U19" s="9"/>
      <c r="V19" s="9"/>
    </row>
    <row r="20" spans="1:22" ht="11.25">
      <c r="A20" s="6" t="s">
        <v>22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9"/>
      <c r="O20" s="30"/>
      <c r="P20" s="9"/>
      <c r="Q20" s="9"/>
      <c r="R20" s="9"/>
      <c r="S20" s="9"/>
      <c r="T20" s="9"/>
      <c r="U20" s="9"/>
      <c r="V20" s="9"/>
    </row>
    <row r="21" spans="1:22" ht="11.25">
      <c r="A21" s="10" t="s">
        <v>14</v>
      </c>
      <c r="B21" s="11">
        <v>79719.63186000001</v>
      </c>
      <c r="C21" s="11">
        <v>126954.51327</v>
      </c>
      <c r="D21" s="11">
        <v>126825.28669</v>
      </c>
      <c r="E21" s="11">
        <v>145868.0099</v>
      </c>
      <c r="F21" s="11">
        <v>136381.18455</v>
      </c>
      <c r="G21" s="11">
        <v>200288.90524</v>
      </c>
      <c r="H21" s="11">
        <v>119479.05924999999</v>
      </c>
      <c r="I21" s="11">
        <v>114747.13645</v>
      </c>
      <c r="J21" s="11">
        <v>150626.62202</v>
      </c>
      <c r="K21" s="11">
        <v>167640.86034999997</v>
      </c>
      <c r="L21" s="11">
        <v>175900.57717000003</v>
      </c>
      <c r="M21" s="12">
        <v>82034.14771</v>
      </c>
      <c r="N21" s="9"/>
      <c r="O21" s="9"/>
      <c r="P21" s="9"/>
      <c r="Q21" s="9"/>
      <c r="R21" s="9"/>
      <c r="S21" s="9"/>
      <c r="T21" s="9"/>
      <c r="U21" s="9"/>
      <c r="V21" s="9"/>
    </row>
    <row r="22" spans="1:22" s="16" customFormat="1" ht="11.25">
      <c r="A22" s="13" t="s">
        <v>15</v>
      </c>
      <c r="B22" s="14">
        <f>B21</f>
        <v>79719.63186000001</v>
      </c>
      <c r="C22" s="14">
        <f aca="true" t="shared" si="7" ref="C22:M22">B22+C21</f>
        <v>206674.14513000002</v>
      </c>
      <c r="D22" s="14">
        <f t="shared" si="7"/>
        <v>333499.43182</v>
      </c>
      <c r="E22" s="14">
        <f t="shared" si="7"/>
        <v>479367.44172</v>
      </c>
      <c r="F22" s="14">
        <f t="shared" si="7"/>
        <v>615748.62627</v>
      </c>
      <c r="G22" s="14">
        <f t="shared" si="7"/>
        <v>816037.53151</v>
      </c>
      <c r="H22" s="14">
        <f t="shared" si="7"/>
        <v>935516.59076</v>
      </c>
      <c r="I22" s="14">
        <f t="shared" si="7"/>
        <v>1050263.7272100002</v>
      </c>
      <c r="J22" s="14">
        <f t="shared" si="7"/>
        <v>1200890.3492300003</v>
      </c>
      <c r="K22" s="14">
        <f t="shared" si="7"/>
        <v>1368531.2095800003</v>
      </c>
      <c r="L22" s="14">
        <f t="shared" si="7"/>
        <v>1544431.7867500002</v>
      </c>
      <c r="M22" s="15">
        <f t="shared" si="7"/>
        <v>1626465.9344600001</v>
      </c>
      <c r="N22" s="9"/>
      <c r="O22" s="9"/>
      <c r="P22" s="9"/>
      <c r="Q22" s="9"/>
      <c r="R22" s="9"/>
      <c r="S22" s="9"/>
      <c r="T22" s="9"/>
      <c r="U22" s="9"/>
      <c r="V22" s="9"/>
    </row>
    <row r="23" spans="1:22" s="18" customFormat="1" ht="11.25">
      <c r="A23" s="10" t="s">
        <v>16</v>
      </c>
      <c r="B23" s="11">
        <v>382.20141</v>
      </c>
      <c r="C23" s="11">
        <v>4862.60612</v>
      </c>
      <c r="D23" s="11">
        <v>5266.8642500000005</v>
      </c>
      <c r="E23" s="11">
        <v>4641.305039999999</v>
      </c>
      <c r="F23" s="11">
        <v>5734.13989</v>
      </c>
      <c r="G23" s="11">
        <v>5869.852719999999</v>
      </c>
      <c r="H23" s="11">
        <v>3009.36006</v>
      </c>
      <c r="I23" s="11">
        <v>3137.8514600000003</v>
      </c>
      <c r="J23" s="11">
        <v>6453.308720000001</v>
      </c>
      <c r="K23" s="11">
        <v>0</v>
      </c>
      <c r="L23" s="11">
        <v>0</v>
      </c>
      <c r="M23" s="12">
        <v>0</v>
      </c>
      <c r="N23" s="9"/>
      <c r="O23" s="9"/>
      <c r="P23" s="9"/>
      <c r="Q23" s="9"/>
      <c r="R23" s="9"/>
      <c r="S23" s="9"/>
      <c r="T23" s="9"/>
      <c r="U23" s="9"/>
      <c r="V23" s="9"/>
    </row>
    <row r="24" spans="1:22" s="16" customFormat="1" ht="11.25">
      <c r="A24" s="13" t="s">
        <v>15</v>
      </c>
      <c r="B24" s="14">
        <f>B23</f>
        <v>382.20141</v>
      </c>
      <c r="C24" s="14">
        <f aca="true" t="shared" si="8" ref="C24:M24">B24+C23</f>
        <v>5244.80753</v>
      </c>
      <c r="D24" s="14">
        <f t="shared" si="8"/>
        <v>10511.67178</v>
      </c>
      <c r="E24" s="14">
        <f t="shared" si="8"/>
        <v>15152.97682</v>
      </c>
      <c r="F24" s="14">
        <f t="shared" si="8"/>
        <v>20887.116710000002</v>
      </c>
      <c r="G24" s="14">
        <f t="shared" si="8"/>
        <v>26756.96943</v>
      </c>
      <c r="H24" s="14">
        <f t="shared" si="8"/>
        <v>29766.32949</v>
      </c>
      <c r="I24" s="14">
        <f t="shared" si="8"/>
        <v>32904.18095</v>
      </c>
      <c r="J24" s="14">
        <f t="shared" si="8"/>
        <v>39357.48967</v>
      </c>
      <c r="K24" s="14">
        <f t="shared" si="8"/>
        <v>39357.48967</v>
      </c>
      <c r="L24" s="14">
        <f t="shared" si="8"/>
        <v>39357.48967</v>
      </c>
      <c r="M24" s="15">
        <f t="shared" si="8"/>
        <v>39357.48967</v>
      </c>
      <c r="N24" s="9"/>
      <c r="O24" s="9"/>
      <c r="P24" s="9"/>
      <c r="Q24" s="9"/>
      <c r="R24" s="9"/>
      <c r="S24" s="9"/>
      <c r="T24" s="9"/>
      <c r="U24" s="9"/>
      <c r="V24" s="9"/>
    </row>
    <row r="25" spans="1:22" s="18" customFormat="1" ht="11.25">
      <c r="A25" s="10" t="s">
        <v>17</v>
      </c>
      <c r="B25" s="11">
        <v>36.59562</v>
      </c>
      <c r="C25" s="11">
        <v>770.09789</v>
      </c>
      <c r="D25" s="11">
        <v>1291.7991</v>
      </c>
      <c r="E25" s="11">
        <v>4405.82153</v>
      </c>
      <c r="F25" s="11">
        <v>3776.0984</v>
      </c>
      <c r="G25" s="11">
        <v>0</v>
      </c>
      <c r="H25" s="11">
        <v>4209.203019999999</v>
      </c>
      <c r="I25" s="11">
        <v>2619.8440599999994</v>
      </c>
      <c r="J25" s="11">
        <v>10846.762270000003</v>
      </c>
      <c r="K25" s="11">
        <v>0</v>
      </c>
      <c r="L25" s="11">
        <v>0</v>
      </c>
      <c r="M25" s="12">
        <v>0</v>
      </c>
      <c r="N25" s="9"/>
      <c r="O25" s="9"/>
      <c r="P25" s="9"/>
      <c r="Q25" s="9"/>
      <c r="R25" s="9"/>
      <c r="S25" s="9"/>
      <c r="T25" s="9"/>
      <c r="U25" s="9"/>
      <c r="V25" s="9"/>
    </row>
    <row r="26" spans="1:22" s="16" customFormat="1" ht="11.25">
      <c r="A26" s="13" t="s">
        <v>15</v>
      </c>
      <c r="B26" s="14">
        <f>B25</f>
        <v>36.59562</v>
      </c>
      <c r="C26" s="14">
        <f aca="true" t="shared" si="9" ref="C26:M26">B26+C25</f>
        <v>806.6935100000001</v>
      </c>
      <c r="D26" s="14">
        <f t="shared" si="9"/>
        <v>2098.4926100000002</v>
      </c>
      <c r="E26" s="14">
        <f t="shared" si="9"/>
        <v>6504.31414</v>
      </c>
      <c r="F26" s="14">
        <f t="shared" si="9"/>
        <v>10280.412540000001</v>
      </c>
      <c r="G26" s="14">
        <f t="shared" si="9"/>
        <v>10280.412540000001</v>
      </c>
      <c r="H26" s="14">
        <f t="shared" si="9"/>
        <v>14489.61556</v>
      </c>
      <c r="I26" s="14">
        <f t="shared" si="9"/>
        <v>17109.45962</v>
      </c>
      <c r="J26" s="14">
        <f t="shared" si="9"/>
        <v>27956.221890000004</v>
      </c>
      <c r="K26" s="14">
        <f t="shared" si="9"/>
        <v>27956.221890000004</v>
      </c>
      <c r="L26" s="14">
        <f t="shared" si="9"/>
        <v>27956.221890000004</v>
      </c>
      <c r="M26" s="15">
        <f t="shared" si="9"/>
        <v>27956.221890000004</v>
      </c>
      <c r="N26" s="9"/>
      <c r="O26" s="9"/>
      <c r="P26" s="9"/>
      <c r="Q26" s="9"/>
      <c r="R26" s="9"/>
      <c r="S26" s="9"/>
      <c r="T26" s="9"/>
      <c r="U26" s="9"/>
      <c r="V26" s="9"/>
    </row>
    <row r="27" spans="1:22" s="18" customFormat="1" ht="11.25">
      <c r="A27" s="10" t="s">
        <v>18</v>
      </c>
      <c r="B27" s="11">
        <v>3676.0469499999995</v>
      </c>
      <c r="C27" s="11">
        <v>35902.16381</v>
      </c>
      <c r="D27" s="11">
        <v>47574.82484999999</v>
      </c>
      <c r="E27" s="11">
        <v>45222.71454</v>
      </c>
      <c r="F27" s="11">
        <v>24618.87599</v>
      </c>
      <c r="G27" s="11">
        <v>0</v>
      </c>
      <c r="H27" s="11">
        <v>21577.48445</v>
      </c>
      <c r="I27" s="11">
        <v>9190.310720000001</v>
      </c>
      <c r="J27" s="11">
        <v>8721.336529999999</v>
      </c>
      <c r="K27" s="11">
        <v>0</v>
      </c>
      <c r="L27" s="11">
        <v>0</v>
      </c>
      <c r="M27" s="12">
        <v>0</v>
      </c>
      <c r="N27" s="9"/>
      <c r="O27" s="9"/>
      <c r="P27" s="9"/>
      <c r="Q27" s="9"/>
      <c r="R27" s="9"/>
      <c r="S27" s="9"/>
      <c r="T27" s="9"/>
      <c r="U27" s="9"/>
      <c r="V27" s="9"/>
    </row>
    <row r="28" spans="1:22" s="16" customFormat="1" ht="11.25">
      <c r="A28" s="19" t="s">
        <v>15</v>
      </c>
      <c r="B28" s="14">
        <f>B27</f>
        <v>3676.0469499999995</v>
      </c>
      <c r="C28" s="14">
        <f aca="true" t="shared" si="10" ref="C28:M28">B28+C27</f>
        <v>39578.210759999994</v>
      </c>
      <c r="D28" s="14">
        <f t="shared" si="10"/>
        <v>87153.03560999999</v>
      </c>
      <c r="E28" s="14">
        <f t="shared" si="10"/>
        <v>132375.75014999998</v>
      </c>
      <c r="F28" s="14">
        <f t="shared" si="10"/>
        <v>156994.62613999998</v>
      </c>
      <c r="G28" s="14">
        <f t="shared" si="10"/>
        <v>156994.62613999998</v>
      </c>
      <c r="H28" s="14">
        <f t="shared" si="10"/>
        <v>178572.11058999997</v>
      </c>
      <c r="I28" s="14">
        <f t="shared" si="10"/>
        <v>187762.42130999998</v>
      </c>
      <c r="J28" s="14">
        <f t="shared" si="10"/>
        <v>196483.75783999998</v>
      </c>
      <c r="K28" s="14">
        <f t="shared" si="10"/>
        <v>196483.75783999998</v>
      </c>
      <c r="L28" s="14">
        <f t="shared" si="10"/>
        <v>196483.75783999998</v>
      </c>
      <c r="M28" s="15">
        <f t="shared" si="10"/>
        <v>196483.75783999998</v>
      </c>
      <c r="N28" s="9"/>
      <c r="O28" s="9"/>
      <c r="P28" s="9"/>
      <c r="Q28" s="9"/>
      <c r="R28" s="9"/>
      <c r="S28" s="9"/>
      <c r="T28" s="9"/>
      <c r="U28" s="9"/>
      <c r="V28" s="9"/>
    </row>
    <row r="29" spans="1:22" s="20" customFormat="1" ht="11.25">
      <c r="A29" s="10" t="s">
        <v>19</v>
      </c>
      <c r="B29" s="11">
        <v>1522.1392100000003</v>
      </c>
      <c r="C29" s="11">
        <v>4128.58114</v>
      </c>
      <c r="D29" s="11">
        <v>4156.325159999999</v>
      </c>
      <c r="E29" s="11">
        <v>4582.181789999999</v>
      </c>
      <c r="F29" s="11">
        <v>4251.19795</v>
      </c>
      <c r="G29" s="11">
        <v>0</v>
      </c>
      <c r="H29" s="11">
        <v>5665.58309</v>
      </c>
      <c r="I29" s="11">
        <v>4263.82068</v>
      </c>
      <c r="J29" s="11">
        <v>5779.05788</v>
      </c>
      <c r="K29" s="11">
        <v>0</v>
      </c>
      <c r="L29" s="11">
        <v>0</v>
      </c>
      <c r="M29" s="12">
        <v>0</v>
      </c>
      <c r="N29" s="9"/>
      <c r="O29" s="9"/>
      <c r="P29" s="9"/>
      <c r="Q29" s="9"/>
      <c r="R29" s="9"/>
      <c r="S29" s="9"/>
      <c r="T29" s="9"/>
      <c r="U29" s="9"/>
      <c r="V29" s="9"/>
    </row>
    <row r="30" spans="1:22" s="16" customFormat="1" ht="11.25">
      <c r="A30" s="19" t="s">
        <v>15</v>
      </c>
      <c r="B30" s="14">
        <f>B29</f>
        <v>1522.1392100000003</v>
      </c>
      <c r="C30" s="14">
        <f aca="true" t="shared" si="11" ref="C30:M30">B30+C29</f>
        <v>5650.7203500000005</v>
      </c>
      <c r="D30" s="14">
        <f t="shared" si="11"/>
        <v>9807.04551</v>
      </c>
      <c r="E30" s="14">
        <f t="shared" si="11"/>
        <v>14389.227299999999</v>
      </c>
      <c r="F30" s="14">
        <f t="shared" si="11"/>
        <v>18640.42525</v>
      </c>
      <c r="G30" s="14">
        <f t="shared" si="11"/>
        <v>18640.42525</v>
      </c>
      <c r="H30" s="14">
        <f t="shared" si="11"/>
        <v>24306.00834</v>
      </c>
      <c r="I30" s="14">
        <f t="shared" si="11"/>
        <v>28569.82902</v>
      </c>
      <c r="J30" s="14">
        <f t="shared" si="11"/>
        <v>34348.8869</v>
      </c>
      <c r="K30" s="14">
        <f t="shared" si="11"/>
        <v>34348.8869</v>
      </c>
      <c r="L30" s="14">
        <f t="shared" si="11"/>
        <v>34348.8869</v>
      </c>
      <c r="M30" s="15">
        <f t="shared" si="11"/>
        <v>34348.8869</v>
      </c>
      <c r="N30" s="9"/>
      <c r="O30" s="9"/>
      <c r="P30" s="9"/>
      <c r="Q30" s="9"/>
      <c r="R30" s="9"/>
      <c r="S30" s="9"/>
      <c r="T30" s="9"/>
      <c r="U30" s="9"/>
      <c r="V30" s="9"/>
    </row>
    <row r="31" spans="1:13" s="33" customFormat="1" ht="11.25">
      <c r="A31" s="21" t="s">
        <v>20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3"/>
    </row>
    <row r="32" spans="1:22" s="16" customFormat="1" ht="11.25">
      <c r="A32" s="24" t="s">
        <v>15</v>
      </c>
      <c r="B32" s="22">
        <f>B31</f>
        <v>0</v>
      </c>
      <c r="C32" s="22">
        <f aca="true" t="shared" si="12" ref="C32:M32">B32+C31</f>
        <v>0</v>
      </c>
      <c r="D32" s="22">
        <f t="shared" si="12"/>
        <v>0</v>
      </c>
      <c r="E32" s="22">
        <f t="shared" si="12"/>
        <v>0</v>
      </c>
      <c r="F32" s="22">
        <f t="shared" si="12"/>
        <v>0</v>
      </c>
      <c r="G32" s="22">
        <f t="shared" si="12"/>
        <v>0</v>
      </c>
      <c r="H32" s="22">
        <f t="shared" si="12"/>
        <v>0</v>
      </c>
      <c r="I32" s="22">
        <f t="shared" si="12"/>
        <v>0</v>
      </c>
      <c r="J32" s="22">
        <f t="shared" si="12"/>
        <v>0</v>
      </c>
      <c r="K32" s="22">
        <f t="shared" si="12"/>
        <v>0</v>
      </c>
      <c r="L32" s="22">
        <f t="shared" si="12"/>
        <v>0</v>
      </c>
      <c r="M32" s="23">
        <f t="shared" si="12"/>
        <v>0</v>
      </c>
      <c r="N32" s="9"/>
      <c r="O32" s="9"/>
      <c r="P32" s="9"/>
      <c r="Q32" s="9"/>
      <c r="R32" s="9"/>
      <c r="S32" s="9"/>
      <c r="T32" s="9"/>
      <c r="U32" s="9"/>
      <c r="V32" s="9"/>
    </row>
    <row r="33" spans="1:22" s="31" customFormat="1" ht="11.25">
      <c r="A33" s="25" t="s">
        <v>21</v>
      </c>
      <c r="B33" s="26">
        <v>195131.00157999998</v>
      </c>
      <c r="C33" s="26">
        <v>305319.61168000003</v>
      </c>
      <c r="D33" s="26">
        <v>338324.14918</v>
      </c>
      <c r="E33" s="26">
        <v>390170.40755</v>
      </c>
      <c r="F33" s="26">
        <v>336514.4981399999</v>
      </c>
      <c r="G33" s="26">
        <v>0</v>
      </c>
      <c r="H33" s="26">
        <v>524099.39121000003</v>
      </c>
      <c r="I33" s="26">
        <v>269580.394</v>
      </c>
      <c r="J33" s="26">
        <v>364217.06059</v>
      </c>
      <c r="K33" s="26">
        <v>0</v>
      </c>
      <c r="L33" s="26">
        <v>0</v>
      </c>
      <c r="M33" s="27">
        <v>0</v>
      </c>
      <c r="N33" s="9"/>
      <c r="O33" s="9"/>
      <c r="P33" s="9"/>
      <c r="Q33" s="9"/>
      <c r="R33" s="9"/>
      <c r="S33" s="9"/>
      <c r="T33" s="9"/>
      <c r="U33" s="9"/>
      <c r="V33" s="9"/>
    </row>
    <row r="34" spans="1:22" s="16" customFormat="1" ht="11.25">
      <c r="A34" s="25" t="s">
        <v>15</v>
      </c>
      <c r="B34" s="28">
        <f>B33</f>
        <v>195131.00157999998</v>
      </c>
      <c r="C34" s="28">
        <f aca="true" t="shared" si="13" ref="C34:M34">B34+C33</f>
        <v>500450.61326</v>
      </c>
      <c r="D34" s="28">
        <f t="shared" si="13"/>
        <v>838774.76244</v>
      </c>
      <c r="E34" s="28">
        <f t="shared" si="13"/>
        <v>1228945.1699899998</v>
      </c>
      <c r="F34" s="28">
        <f t="shared" si="13"/>
        <v>1565459.6681299997</v>
      </c>
      <c r="G34" s="28">
        <f t="shared" si="13"/>
        <v>1565459.6681299997</v>
      </c>
      <c r="H34" s="28">
        <f t="shared" si="13"/>
        <v>2089559.0593399997</v>
      </c>
      <c r="I34" s="28">
        <f t="shared" si="13"/>
        <v>2359139.4533399995</v>
      </c>
      <c r="J34" s="28">
        <f t="shared" si="13"/>
        <v>2723356.5139299994</v>
      </c>
      <c r="K34" s="28">
        <f t="shared" si="13"/>
        <v>2723356.5139299994</v>
      </c>
      <c r="L34" s="28">
        <f t="shared" si="13"/>
        <v>2723356.5139299994</v>
      </c>
      <c r="M34" s="29">
        <f t="shared" si="13"/>
        <v>2723356.5139299994</v>
      </c>
      <c r="N34" s="9"/>
      <c r="O34" s="9"/>
      <c r="P34" s="9"/>
      <c r="Q34" s="9"/>
      <c r="R34" s="9"/>
      <c r="S34" s="9"/>
      <c r="T34" s="9"/>
      <c r="U34" s="9"/>
      <c r="V34" s="9"/>
    </row>
    <row r="35" spans="1:22" ht="11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9"/>
      <c r="O35" s="9"/>
      <c r="P35" s="9"/>
      <c r="Q35" s="9"/>
      <c r="R35" s="9"/>
      <c r="S35" s="9"/>
      <c r="T35" s="9"/>
      <c r="U35" s="9"/>
      <c r="V35" s="9"/>
    </row>
    <row r="36" spans="1:22" ht="11.25">
      <c r="A36" s="6" t="s">
        <v>23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9"/>
      <c r="O36" s="9"/>
      <c r="P36" s="9"/>
      <c r="Q36" s="9"/>
      <c r="R36" s="9"/>
      <c r="S36" s="9"/>
      <c r="T36" s="9"/>
      <c r="U36" s="9"/>
      <c r="V36" s="9"/>
    </row>
    <row r="37" spans="1:22" ht="11.25">
      <c r="A37" s="10" t="s">
        <v>14</v>
      </c>
      <c r="B37" s="11">
        <f aca="true" t="shared" si="14" ref="B37:M37">IF(B5=0,0,B21/B5*100)</f>
        <v>44.27079771251103</v>
      </c>
      <c r="C37" s="11">
        <f t="shared" si="14"/>
        <v>69.09815131120043</v>
      </c>
      <c r="D37" s="11">
        <f t="shared" si="14"/>
        <v>64.14199269789957</v>
      </c>
      <c r="E37" s="11">
        <f t="shared" si="14"/>
        <v>76.90845402270054</v>
      </c>
      <c r="F37" s="11">
        <f t="shared" si="14"/>
        <v>67.36213272334847</v>
      </c>
      <c r="G37" s="11">
        <f t="shared" si="14"/>
        <v>65.68673832516251</v>
      </c>
      <c r="H37" s="11">
        <f t="shared" si="14"/>
        <v>53.9796168570694</v>
      </c>
      <c r="I37" s="11">
        <f t="shared" si="14"/>
        <v>61.85664708460226</v>
      </c>
      <c r="J37" s="11">
        <f t="shared" si="14"/>
        <v>58.5645732427457</v>
      </c>
      <c r="K37" s="11">
        <f t="shared" si="14"/>
        <v>79.32348122784582</v>
      </c>
      <c r="L37" s="11">
        <f t="shared" si="14"/>
        <v>104.84491607356131</v>
      </c>
      <c r="M37" s="12">
        <f t="shared" si="14"/>
        <v>40.053896916661984</v>
      </c>
      <c r="N37" s="9"/>
      <c r="O37" s="9"/>
      <c r="P37" s="9"/>
      <c r="Q37" s="9"/>
      <c r="R37" s="9"/>
      <c r="S37" s="9"/>
      <c r="T37" s="9"/>
      <c r="U37" s="9"/>
      <c r="V37" s="9"/>
    </row>
    <row r="38" spans="1:22" ht="11.25">
      <c r="A38" s="13" t="s">
        <v>15</v>
      </c>
      <c r="B38" s="14">
        <f aca="true" t="shared" si="15" ref="B38:M38">IF(B6=0,0,B22/B6*100)</f>
        <v>44.27079771251103</v>
      </c>
      <c r="C38" s="14">
        <f t="shared" si="15"/>
        <v>56.809291506924495</v>
      </c>
      <c r="D38" s="14">
        <f t="shared" si="15"/>
        <v>59.391284207581286</v>
      </c>
      <c r="E38" s="14">
        <f t="shared" si="15"/>
        <v>63.81409102395558</v>
      </c>
      <c r="F38" s="14">
        <f t="shared" si="15"/>
        <v>64.56733690842282</v>
      </c>
      <c r="G38" s="14">
        <f t="shared" si="15"/>
        <v>64.83853592714938</v>
      </c>
      <c r="H38" s="14">
        <f t="shared" si="15"/>
        <v>63.21443373954906</v>
      </c>
      <c r="I38" s="14">
        <f t="shared" si="15"/>
        <v>63.06319445430544</v>
      </c>
      <c r="J38" s="14">
        <f t="shared" si="15"/>
        <v>62.46139127303279</v>
      </c>
      <c r="K38" s="14">
        <f t="shared" si="15"/>
        <v>64.13134785095981</v>
      </c>
      <c r="L38" s="14">
        <f t="shared" si="15"/>
        <v>67.09895264795625</v>
      </c>
      <c r="M38" s="15">
        <f t="shared" si="15"/>
        <v>64.88909390693115</v>
      </c>
      <c r="N38" s="9"/>
      <c r="O38" s="9"/>
      <c r="P38" s="9"/>
      <c r="Q38" s="9"/>
      <c r="R38" s="9"/>
      <c r="S38" s="9"/>
      <c r="T38" s="9"/>
      <c r="U38" s="9"/>
      <c r="V38" s="9"/>
    </row>
    <row r="39" spans="1:22" ht="11.25">
      <c r="A39" s="10" t="s">
        <v>16</v>
      </c>
      <c r="B39" s="11">
        <f aca="true" t="shared" si="16" ref="B39:M39">IF(B7=0,0,B23/B7*100)</f>
        <v>4.952117309592639</v>
      </c>
      <c r="C39" s="11">
        <f t="shared" si="16"/>
        <v>54.59494419185206</v>
      </c>
      <c r="D39" s="11">
        <f t="shared" si="16"/>
        <v>50.62058851333037</v>
      </c>
      <c r="E39" s="11">
        <f t="shared" si="16"/>
        <v>51.866652571247975</v>
      </c>
      <c r="F39" s="11">
        <f t="shared" si="16"/>
        <v>50.4343665110396</v>
      </c>
      <c r="G39" s="11">
        <f t="shared" si="16"/>
        <v>47.05808420048914</v>
      </c>
      <c r="H39" s="11">
        <f t="shared" si="16"/>
        <v>17.372830188187784</v>
      </c>
      <c r="I39" s="11">
        <f t="shared" si="16"/>
        <v>33.52191596326601</v>
      </c>
      <c r="J39" s="11">
        <f t="shared" si="16"/>
        <v>46.79752658658361</v>
      </c>
      <c r="K39" s="11">
        <f t="shared" si="16"/>
        <v>0</v>
      </c>
      <c r="L39" s="11">
        <f t="shared" si="16"/>
        <v>0</v>
      </c>
      <c r="M39" s="12">
        <f t="shared" si="16"/>
        <v>0</v>
      </c>
      <c r="N39" s="9"/>
      <c r="O39" s="9"/>
      <c r="P39" s="9"/>
      <c r="Q39" s="9"/>
      <c r="R39" s="9"/>
      <c r="S39" s="9"/>
      <c r="T39" s="9"/>
      <c r="U39" s="9"/>
      <c r="V39" s="9"/>
    </row>
    <row r="40" spans="1:22" ht="11.25">
      <c r="A40" s="13" t="s">
        <v>15</v>
      </c>
      <c r="B40" s="14">
        <f aca="true" t="shared" si="17" ref="B40:M40">IF(B8=0,0,B24/B8*100)</f>
        <v>4.952117309592639</v>
      </c>
      <c r="C40" s="14">
        <f t="shared" si="17"/>
        <v>31.548405039403182</v>
      </c>
      <c r="D40" s="14">
        <f t="shared" si="17"/>
        <v>38.890022538352284</v>
      </c>
      <c r="E40" s="14">
        <f t="shared" si="17"/>
        <v>42.117622521572926</v>
      </c>
      <c r="F40" s="14">
        <f t="shared" si="17"/>
        <v>44.114723934721816</v>
      </c>
      <c r="G40" s="14">
        <f t="shared" si="17"/>
        <v>44.72846252661577</v>
      </c>
      <c r="H40" s="14">
        <f t="shared" si="17"/>
        <v>38.58584997405505</v>
      </c>
      <c r="I40" s="14">
        <f t="shared" si="17"/>
        <v>38.037879946679894</v>
      </c>
      <c r="J40" s="14">
        <f t="shared" si="17"/>
        <v>39.24228630983701</v>
      </c>
      <c r="K40" s="14">
        <f t="shared" si="17"/>
        <v>35.03652057239128</v>
      </c>
      <c r="L40" s="14">
        <f t="shared" si="17"/>
        <v>32.69601631288758</v>
      </c>
      <c r="M40" s="15">
        <f t="shared" si="17"/>
        <v>28.811988805574817</v>
      </c>
      <c r="N40" s="9"/>
      <c r="O40" s="9"/>
      <c r="P40" s="9"/>
      <c r="Q40" s="9"/>
      <c r="R40" s="9"/>
      <c r="S40" s="9"/>
      <c r="T40" s="9"/>
      <c r="U40" s="9"/>
      <c r="V40" s="9"/>
    </row>
    <row r="41" spans="1:22" ht="11.25">
      <c r="A41" s="10" t="s">
        <v>17</v>
      </c>
      <c r="B41" s="11">
        <f aca="true" t="shared" si="18" ref="B41:M41">IF(B9=0,0,B25/B9*100)</f>
        <v>0.2864464394219278</v>
      </c>
      <c r="C41" s="11">
        <f t="shared" si="18"/>
        <v>5.2225708316076735</v>
      </c>
      <c r="D41" s="11">
        <f t="shared" si="18"/>
        <v>12.989120723996676</v>
      </c>
      <c r="E41" s="11">
        <f t="shared" si="18"/>
        <v>38.762273208201606</v>
      </c>
      <c r="F41" s="11">
        <f t="shared" si="18"/>
        <v>46.837751484324826</v>
      </c>
      <c r="G41" s="11">
        <f t="shared" si="18"/>
        <v>0</v>
      </c>
      <c r="H41" s="11">
        <f t="shared" si="18"/>
        <v>43.763657496288474</v>
      </c>
      <c r="I41" s="11">
        <f t="shared" si="18"/>
        <v>23.828756545112153</v>
      </c>
      <c r="J41" s="11">
        <f t="shared" si="18"/>
        <v>84.5154662719253</v>
      </c>
      <c r="K41" s="11">
        <f t="shared" si="18"/>
        <v>0</v>
      </c>
      <c r="L41" s="11">
        <f t="shared" si="18"/>
        <v>0</v>
      </c>
      <c r="M41" s="12">
        <f t="shared" si="18"/>
        <v>0</v>
      </c>
      <c r="N41" s="9"/>
      <c r="O41" s="9"/>
      <c r="P41" s="9"/>
      <c r="Q41" s="9"/>
      <c r="R41" s="9"/>
      <c r="S41" s="9"/>
      <c r="T41" s="9"/>
      <c r="U41" s="9"/>
      <c r="V41" s="9"/>
    </row>
    <row r="42" spans="1:22" ht="11.25">
      <c r="A42" s="13" t="s">
        <v>15</v>
      </c>
      <c r="B42" s="14">
        <f aca="true" t="shared" si="19" ref="B42:M42">IF(B10=0,0,B26/B10*100)</f>
        <v>0.2864464394219278</v>
      </c>
      <c r="C42" s="14">
        <f t="shared" si="19"/>
        <v>2.931160659199841</v>
      </c>
      <c r="D42" s="14">
        <f t="shared" si="19"/>
        <v>5.60097805202353</v>
      </c>
      <c r="E42" s="14">
        <f t="shared" si="19"/>
        <v>13.319559897100152</v>
      </c>
      <c r="F42" s="14">
        <f t="shared" si="19"/>
        <v>18.069133583962465</v>
      </c>
      <c r="G42" s="14">
        <f t="shared" si="19"/>
        <v>15.829126854065228</v>
      </c>
      <c r="H42" s="14">
        <f t="shared" si="19"/>
        <v>19.432400357595103</v>
      </c>
      <c r="I42" s="14">
        <f t="shared" si="19"/>
        <v>19.997341097134928</v>
      </c>
      <c r="J42" s="14">
        <f t="shared" si="19"/>
        <v>28.41289418082651</v>
      </c>
      <c r="K42" s="14">
        <f t="shared" si="19"/>
        <v>25.728404400843875</v>
      </c>
      <c r="L42" s="14">
        <f t="shared" si="19"/>
        <v>23.405691085186913</v>
      </c>
      <c r="M42" s="15">
        <f t="shared" si="19"/>
        <v>21.3571535330047</v>
      </c>
      <c r="N42" s="9"/>
      <c r="O42" s="9"/>
      <c r="P42" s="9"/>
      <c r="Q42" s="9"/>
      <c r="R42" s="9"/>
      <c r="S42" s="9"/>
      <c r="T42" s="9"/>
      <c r="U42" s="9"/>
      <c r="V42" s="9"/>
    </row>
    <row r="43" spans="1:22" s="18" customFormat="1" ht="11.25">
      <c r="A43" s="10" t="s">
        <v>18</v>
      </c>
      <c r="B43" s="11">
        <f aca="true" t="shared" si="20" ref="B43:M43">IF(B11=0,0,B27/B11*100)</f>
        <v>5.657619031475149</v>
      </c>
      <c r="C43" s="11">
        <f t="shared" si="20"/>
        <v>56.22366028004745</v>
      </c>
      <c r="D43" s="11">
        <f t="shared" si="20"/>
        <v>89.22163498917038</v>
      </c>
      <c r="E43" s="11">
        <f t="shared" si="20"/>
        <v>111.51475133583324</v>
      </c>
      <c r="F43" s="11">
        <f t="shared" si="20"/>
        <v>103.06299920386984</v>
      </c>
      <c r="G43" s="11">
        <f t="shared" si="20"/>
        <v>0</v>
      </c>
      <c r="H43" s="11">
        <f t="shared" si="20"/>
        <v>47.069610182503304</v>
      </c>
      <c r="I43" s="11">
        <f t="shared" si="20"/>
        <v>33.17376242683538</v>
      </c>
      <c r="J43" s="11">
        <f t="shared" si="20"/>
        <v>29.21912393417424</v>
      </c>
      <c r="K43" s="11">
        <f t="shared" si="20"/>
        <v>0</v>
      </c>
      <c r="L43" s="11">
        <f t="shared" si="20"/>
        <v>0</v>
      </c>
      <c r="M43" s="12">
        <f t="shared" si="20"/>
        <v>0</v>
      </c>
      <c r="N43" s="9"/>
      <c r="O43" s="9"/>
      <c r="P43" s="9"/>
      <c r="Q43" s="9"/>
      <c r="R43" s="9"/>
      <c r="S43" s="9"/>
      <c r="T43" s="9"/>
      <c r="U43" s="9"/>
      <c r="V43" s="9"/>
    </row>
    <row r="44" spans="1:22" s="16" customFormat="1" ht="11.25">
      <c r="A44" s="19" t="s">
        <v>15</v>
      </c>
      <c r="B44" s="14">
        <f aca="true" t="shared" si="21" ref="B44:M44">IF(B12=0,0,B28/B12*100)</f>
        <v>5.657619031475149</v>
      </c>
      <c r="C44" s="14">
        <f t="shared" si="21"/>
        <v>30.72099968112443</v>
      </c>
      <c r="D44" s="14">
        <f t="shared" si="21"/>
        <v>47.84600812304525</v>
      </c>
      <c r="E44" s="14">
        <f t="shared" si="21"/>
        <v>59.439600682568475</v>
      </c>
      <c r="F44" s="14">
        <f t="shared" si="21"/>
        <v>63.66534536047045</v>
      </c>
      <c r="G44" s="14">
        <f t="shared" si="21"/>
        <v>57.555277542350645</v>
      </c>
      <c r="H44" s="14">
        <f t="shared" si="21"/>
        <v>56.046615217539085</v>
      </c>
      <c r="I44" s="14">
        <f t="shared" si="21"/>
        <v>54.21690691029829</v>
      </c>
      <c r="J44" s="14">
        <f t="shared" si="21"/>
        <v>52.23337680991058</v>
      </c>
      <c r="K44" s="14">
        <f t="shared" si="21"/>
        <v>46.68775070224528</v>
      </c>
      <c r="L44" s="14">
        <f t="shared" si="21"/>
        <v>41.772986923155365</v>
      </c>
      <c r="M44" s="15">
        <f t="shared" si="21"/>
        <v>36.08523997852822</v>
      </c>
      <c r="N44" s="9"/>
      <c r="O44" s="9"/>
      <c r="P44" s="9"/>
      <c r="Q44" s="9"/>
      <c r="R44" s="9"/>
      <c r="S44" s="9"/>
      <c r="T44" s="9"/>
      <c r="U44" s="9"/>
      <c r="V44" s="9"/>
    </row>
    <row r="45" spans="1:22" ht="11.25">
      <c r="A45" s="10" t="s">
        <v>19</v>
      </c>
      <c r="B45" s="11">
        <f aca="true" t="shared" si="22" ref="B45:M45">IF(B13=0,0,B29/B13*100)</f>
        <v>29.006653529188327</v>
      </c>
      <c r="C45" s="11">
        <f t="shared" si="22"/>
        <v>49.56201514849758</v>
      </c>
      <c r="D45" s="11">
        <f t="shared" si="22"/>
        <v>69.0984174923955</v>
      </c>
      <c r="E45" s="11">
        <f t="shared" si="22"/>
        <v>68.94668724296051</v>
      </c>
      <c r="F45" s="11">
        <f t="shared" si="22"/>
        <v>43.21340457442753</v>
      </c>
      <c r="G45" s="11">
        <f t="shared" si="22"/>
        <v>0</v>
      </c>
      <c r="H45" s="11">
        <f t="shared" si="22"/>
        <v>45.752754540509486</v>
      </c>
      <c r="I45" s="11">
        <f t="shared" si="22"/>
        <v>37.235818279088065</v>
      </c>
      <c r="J45" s="11">
        <f t="shared" si="22"/>
        <v>50.95275032851608</v>
      </c>
      <c r="K45" s="11">
        <f t="shared" si="22"/>
        <v>0</v>
      </c>
      <c r="L45" s="11">
        <f t="shared" si="22"/>
        <v>0</v>
      </c>
      <c r="M45" s="12">
        <f t="shared" si="22"/>
        <v>0</v>
      </c>
      <c r="N45" s="9"/>
      <c r="O45" s="9"/>
      <c r="P45" s="9"/>
      <c r="Q45" s="9"/>
      <c r="R45" s="9"/>
      <c r="S45" s="9"/>
      <c r="T45" s="9"/>
      <c r="U45" s="9"/>
      <c r="V45" s="9"/>
    </row>
    <row r="46" spans="1:22" ht="11.25">
      <c r="A46" s="19" t="s">
        <v>15</v>
      </c>
      <c r="B46" s="14">
        <f aca="true" t="shared" si="23" ref="B46:M46">IF(B14=0,0,B30/B14*100)</f>
        <v>29.006653529188327</v>
      </c>
      <c r="C46" s="14">
        <f t="shared" si="23"/>
        <v>41.617705167258045</v>
      </c>
      <c r="D46" s="14">
        <f t="shared" si="23"/>
        <v>50.05442639505109</v>
      </c>
      <c r="E46" s="14">
        <f t="shared" si="23"/>
        <v>54.83962355507644</v>
      </c>
      <c r="F46" s="14">
        <f t="shared" si="23"/>
        <v>51.669268930213505</v>
      </c>
      <c r="G46" s="14">
        <f t="shared" si="23"/>
        <v>35.94649323403889</v>
      </c>
      <c r="H46" s="14">
        <f t="shared" si="23"/>
        <v>37.83679677912973</v>
      </c>
      <c r="I46" s="14">
        <f t="shared" si="23"/>
        <v>37.745876901435594</v>
      </c>
      <c r="J46" s="14">
        <f t="shared" si="23"/>
        <v>39.46699562003184</v>
      </c>
      <c r="K46" s="14">
        <f t="shared" si="23"/>
        <v>34.554277803699414</v>
      </c>
      <c r="L46" s="14">
        <f t="shared" si="23"/>
        <v>31.229903082284004</v>
      </c>
      <c r="M46" s="15">
        <f t="shared" si="23"/>
        <v>26.217002345040918</v>
      </c>
      <c r="N46" s="9"/>
      <c r="O46" s="9"/>
      <c r="P46" s="9"/>
      <c r="Q46" s="9"/>
      <c r="R46" s="9"/>
      <c r="S46" s="9"/>
      <c r="T46" s="9"/>
      <c r="U46" s="9"/>
      <c r="V46" s="9"/>
    </row>
    <row r="47" spans="1:22" s="34" customFormat="1" ht="11.25">
      <c r="A47" s="21" t="s">
        <v>20</v>
      </c>
      <c r="B47" s="22">
        <f aca="true" t="shared" si="24" ref="B47:M47">IF(B15=0,0,B31/B15*100)</f>
        <v>0</v>
      </c>
      <c r="C47" s="22">
        <f t="shared" si="24"/>
        <v>0</v>
      </c>
      <c r="D47" s="22">
        <f t="shared" si="24"/>
        <v>0</v>
      </c>
      <c r="E47" s="22">
        <f t="shared" si="24"/>
        <v>0</v>
      </c>
      <c r="F47" s="22">
        <f t="shared" si="24"/>
        <v>0</v>
      </c>
      <c r="G47" s="22">
        <f t="shared" si="24"/>
        <v>0</v>
      </c>
      <c r="H47" s="22">
        <f t="shared" si="24"/>
        <v>0</v>
      </c>
      <c r="I47" s="22">
        <f t="shared" si="24"/>
        <v>0</v>
      </c>
      <c r="J47" s="22">
        <f t="shared" si="24"/>
        <v>0</v>
      </c>
      <c r="K47" s="22">
        <f t="shared" si="24"/>
        <v>0</v>
      </c>
      <c r="L47" s="22">
        <f t="shared" si="24"/>
        <v>0</v>
      </c>
      <c r="M47" s="23">
        <f t="shared" si="24"/>
        <v>0</v>
      </c>
      <c r="N47" s="9"/>
      <c r="O47" s="9"/>
      <c r="P47" s="9"/>
      <c r="Q47" s="9"/>
      <c r="R47" s="9"/>
      <c r="S47" s="9"/>
      <c r="T47" s="9"/>
      <c r="U47" s="9"/>
      <c r="V47" s="9"/>
    </row>
    <row r="48" spans="1:22" s="31" customFormat="1" ht="11.25">
      <c r="A48" s="24" t="s">
        <v>15</v>
      </c>
      <c r="B48" s="22">
        <f aca="true" t="shared" si="25" ref="B48:M48">IF(B16=0,0,B32/B16*100)</f>
        <v>0</v>
      </c>
      <c r="C48" s="22">
        <f t="shared" si="25"/>
        <v>0</v>
      </c>
      <c r="D48" s="22">
        <f t="shared" si="25"/>
        <v>0</v>
      </c>
      <c r="E48" s="22">
        <f t="shared" si="25"/>
        <v>0</v>
      </c>
      <c r="F48" s="22">
        <f t="shared" si="25"/>
        <v>0</v>
      </c>
      <c r="G48" s="22">
        <f t="shared" si="25"/>
        <v>0</v>
      </c>
      <c r="H48" s="22">
        <f t="shared" si="25"/>
        <v>0</v>
      </c>
      <c r="I48" s="22">
        <f t="shared" si="25"/>
        <v>0</v>
      </c>
      <c r="J48" s="22">
        <f t="shared" si="25"/>
        <v>0</v>
      </c>
      <c r="K48" s="22">
        <f t="shared" si="25"/>
        <v>0</v>
      </c>
      <c r="L48" s="22">
        <f t="shared" si="25"/>
        <v>0</v>
      </c>
      <c r="M48" s="23">
        <f t="shared" si="25"/>
        <v>0</v>
      </c>
      <c r="N48" s="9"/>
      <c r="O48" s="9"/>
      <c r="P48" s="9"/>
      <c r="Q48" s="9"/>
      <c r="R48" s="9"/>
      <c r="S48" s="9"/>
      <c r="T48" s="9"/>
      <c r="U48" s="9"/>
      <c r="V48" s="9"/>
    </row>
    <row r="49" spans="1:22" s="16" customFormat="1" ht="11.25">
      <c r="A49" s="25" t="s">
        <v>21</v>
      </c>
      <c r="B49" s="26">
        <f aca="true" t="shared" si="26" ref="B49:M49">IF(B17=0,0,B33/B17*100)</f>
        <v>30.158910781642035</v>
      </c>
      <c r="C49" s="26">
        <f t="shared" si="26"/>
        <v>45.38576300525545</v>
      </c>
      <c r="D49" s="26">
        <f t="shared" si="26"/>
        <v>52.78309078610624</v>
      </c>
      <c r="E49" s="26">
        <f t="shared" si="26"/>
        <v>57.59240719008785</v>
      </c>
      <c r="F49" s="26">
        <f t="shared" si="26"/>
        <v>56.45701559190491</v>
      </c>
      <c r="G49" s="26">
        <f t="shared" si="26"/>
        <v>0</v>
      </c>
      <c r="H49" s="26">
        <f t="shared" si="26"/>
        <v>120.03265391210863</v>
      </c>
      <c r="I49" s="26">
        <f t="shared" si="26"/>
        <v>75.6101464057305</v>
      </c>
      <c r="J49" s="26">
        <f t="shared" si="26"/>
        <v>88.55026567492675</v>
      </c>
      <c r="K49" s="26">
        <f t="shared" si="26"/>
        <v>0</v>
      </c>
      <c r="L49" s="26">
        <f t="shared" si="26"/>
        <v>0</v>
      </c>
      <c r="M49" s="27">
        <f t="shared" si="26"/>
        <v>0</v>
      </c>
      <c r="N49" s="9"/>
      <c r="O49" s="9"/>
      <c r="P49" s="9"/>
      <c r="Q49" s="9"/>
      <c r="R49" s="9"/>
      <c r="S49" s="9"/>
      <c r="T49" s="9"/>
      <c r="U49" s="9"/>
      <c r="V49" s="9"/>
    </row>
    <row r="50" spans="1:22" s="16" customFormat="1" ht="11.25">
      <c r="A50" s="25" t="s">
        <v>15</v>
      </c>
      <c r="B50" s="28">
        <f aca="true" t="shared" si="27" ref="B50:M50">IF(B18=0,0,B34/B18*100)</f>
        <v>30.158910781642035</v>
      </c>
      <c r="C50" s="28">
        <f t="shared" si="27"/>
        <v>37.92066558248967</v>
      </c>
      <c r="D50" s="28">
        <f t="shared" si="27"/>
        <v>42.77932473610612</v>
      </c>
      <c r="E50" s="28">
        <f t="shared" si="27"/>
        <v>46.583248460224205</v>
      </c>
      <c r="F50" s="28">
        <f t="shared" si="27"/>
        <v>48.40294359494143</v>
      </c>
      <c r="G50" s="28">
        <f t="shared" si="27"/>
        <v>42.01131437191833</v>
      </c>
      <c r="H50" s="28">
        <f t="shared" si="27"/>
        <v>50.1946514729905</v>
      </c>
      <c r="I50" s="28">
        <f t="shared" si="27"/>
        <v>52.19968224275044</v>
      </c>
      <c r="J50" s="28">
        <f t="shared" si="27"/>
        <v>55.231950978024436</v>
      </c>
      <c r="K50" s="28">
        <f t="shared" si="27"/>
        <v>49.88129330294975</v>
      </c>
      <c r="L50" s="28">
        <f t="shared" si="27"/>
        <v>44.79762370640729</v>
      </c>
      <c r="M50" s="29">
        <f t="shared" si="27"/>
        <v>36.64619903777212</v>
      </c>
      <c r="N50" s="9"/>
      <c r="O50" s="9"/>
      <c r="P50" s="9"/>
      <c r="Q50" s="9"/>
      <c r="R50" s="9"/>
      <c r="S50" s="9"/>
      <c r="T50" s="9"/>
      <c r="U50" s="9"/>
      <c r="V50" s="9"/>
    </row>
    <row r="51" spans="1:22" ht="11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9"/>
      <c r="O51" s="9"/>
      <c r="P51" s="9"/>
      <c r="Q51" s="9"/>
      <c r="R51" s="9"/>
      <c r="S51" s="9"/>
      <c r="T51" s="9"/>
      <c r="U51" s="9"/>
      <c r="V51" s="9"/>
    </row>
    <row r="52" spans="1:22" ht="11.25">
      <c r="A52" s="6" t="s">
        <v>24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9"/>
      <c r="O52" s="9"/>
      <c r="P52" s="9"/>
      <c r="Q52" s="9"/>
      <c r="R52" s="9"/>
      <c r="S52" s="9"/>
      <c r="T52" s="9"/>
      <c r="U52" s="9"/>
      <c r="V52" s="9"/>
    </row>
    <row r="53" spans="1:22" ht="11.25">
      <c r="A53" s="10" t="s">
        <v>14</v>
      </c>
      <c r="B53" s="11">
        <f aca="true" t="shared" si="28" ref="B53:M53">B21-B5</f>
        <v>-100353.09323000001</v>
      </c>
      <c r="C53" s="11">
        <f t="shared" si="28"/>
        <v>-56776.18120000005</v>
      </c>
      <c r="D53" s="11">
        <f t="shared" si="28"/>
        <v>-70900.54214000002</v>
      </c>
      <c r="E53" s="11">
        <f t="shared" si="28"/>
        <v>-43796.45775</v>
      </c>
      <c r="F53" s="11">
        <f t="shared" si="28"/>
        <v>-66078.53433999998</v>
      </c>
      <c r="G53" s="11">
        <f t="shared" si="28"/>
        <v>-104626.37955999997</v>
      </c>
      <c r="H53" s="11">
        <f t="shared" si="28"/>
        <v>-101862.00652</v>
      </c>
      <c r="I53" s="11">
        <f t="shared" si="28"/>
        <v>-70757.80417999993</v>
      </c>
      <c r="J53" s="11">
        <f t="shared" si="28"/>
        <v>-106570.88438999999</v>
      </c>
      <c r="K53" s="11">
        <f t="shared" si="28"/>
        <v>-43697.39379</v>
      </c>
      <c r="L53" s="11">
        <f t="shared" si="28"/>
        <v>8128.420200000022</v>
      </c>
      <c r="M53" s="12">
        <f t="shared" si="28"/>
        <v>-122775.25668000003</v>
      </c>
      <c r="N53" s="9"/>
      <c r="O53" s="9"/>
      <c r="P53" s="9"/>
      <c r="Q53" s="9"/>
      <c r="R53" s="9"/>
      <c r="S53" s="9"/>
      <c r="T53" s="9"/>
      <c r="U53" s="9"/>
      <c r="V53" s="9"/>
    </row>
    <row r="54" spans="1:22" ht="11.25">
      <c r="A54" s="13" t="s">
        <v>15</v>
      </c>
      <c r="B54" s="14">
        <f aca="true" t="shared" si="29" ref="B54:M54">B22-B6</f>
        <v>-100353.09323000001</v>
      </c>
      <c r="C54" s="14">
        <f t="shared" si="29"/>
        <v>-157129.27443000005</v>
      </c>
      <c r="D54" s="14">
        <f t="shared" si="29"/>
        <v>-228029.81657000008</v>
      </c>
      <c r="E54" s="14">
        <f t="shared" si="29"/>
        <v>-271826.2743200001</v>
      </c>
      <c r="F54" s="14">
        <f t="shared" si="29"/>
        <v>-337904.8086600001</v>
      </c>
      <c r="G54" s="14">
        <f t="shared" si="29"/>
        <v>-442531.18822</v>
      </c>
      <c r="H54" s="14">
        <f t="shared" si="29"/>
        <v>-544393.19474</v>
      </c>
      <c r="I54" s="14">
        <f t="shared" si="29"/>
        <v>-615150.9989199997</v>
      </c>
      <c r="J54" s="14">
        <f t="shared" si="29"/>
        <v>-721721.8833099995</v>
      </c>
      <c r="K54" s="14">
        <f t="shared" si="29"/>
        <v>-765419.2770999994</v>
      </c>
      <c r="L54" s="14">
        <f t="shared" si="29"/>
        <v>-757290.8568999993</v>
      </c>
      <c r="M54" s="15">
        <f t="shared" si="29"/>
        <v>-880066.1135799997</v>
      </c>
      <c r="N54" s="9"/>
      <c r="O54" s="9"/>
      <c r="P54" s="9"/>
      <c r="Q54" s="9"/>
      <c r="R54" s="9"/>
      <c r="S54" s="9"/>
      <c r="T54" s="9"/>
      <c r="U54" s="9"/>
      <c r="V54" s="9"/>
    </row>
    <row r="55" spans="1:22" ht="11.25">
      <c r="A55" s="10" t="s">
        <v>16</v>
      </c>
      <c r="B55" s="11">
        <f aca="true" t="shared" si="30" ref="B55:M55">B23-B7</f>
        <v>-7335.737930000002</v>
      </c>
      <c r="C55" s="11">
        <f t="shared" si="30"/>
        <v>-4044.090629999999</v>
      </c>
      <c r="D55" s="11">
        <f t="shared" si="30"/>
        <v>-5137.72488</v>
      </c>
      <c r="E55" s="11">
        <f t="shared" si="30"/>
        <v>-4307.22896</v>
      </c>
      <c r="F55" s="11">
        <f t="shared" si="30"/>
        <v>-5635.369210000001</v>
      </c>
      <c r="G55" s="11">
        <f t="shared" si="30"/>
        <v>-6603.780279999999</v>
      </c>
      <c r="H55" s="11">
        <f t="shared" si="30"/>
        <v>-14312.861060000003</v>
      </c>
      <c r="I55" s="11">
        <f t="shared" si="30"/>
        <v>-6222.745540000002</v>
      </c>
      <c r="J55" s="11">
        <f t="shared" si="30"/>
        <v>-7336.541280000001</v>
      </c>
      <c r="K55" s="11">
        <f t="shared" si="30"/>
        <v>-12039.187999999998</v>
      </c>
      <c r="L55" s="11">
        <f t="shared" si="30"/>
        <v>-8041.20278</v>
      </c>
      <c r="M55" s="12">
        <f t="shared" si="30"/>
        <v>-16227.126</v>
      </c>
      <c r="N55" s="9"/>
      <c r="O55" s="9"/>
      <c r="P55" s="9"/>
      <c r="Q55" s="9"/>
      <c r="R55" s="9"/>
      <c r="S55" s="9"/>
      <c r="T55" s="9"/>
      <c r="U55" s="9"/>
      <c r="V55" s="9"/>
    </row>
    <row r="56" spans="1:22" ht="11.25">
      <c r="A56" s="13" t="s">
        <v>15</v>
      </c>
      <c r="B56" s="14">
        <f aca="true" t="shared" si="31" ref="B56:M56">B24-B8</f>
        <v>-7335.737930000002</v>
      </c>
      <c r="C56" s="14">
        <f t="shared" si="31"/>
        <v>-11379.82856</v>
      </c>
      <c r="D56" s="14">
        <f t="shared" si="31"/>
        <v>-16517.55344</v>
      </c>
      <c r="E56" s="14">
        <f t="shared" si="31"/>
        <v>-20824.7824</v>
      </c>
      <c r="F56" s="14">
        <f t="shared" si="31"/>
        <v>-26460.15161</v>
      </c>
      <c r="G56" s="14">
        <f t="shared" si="31"/>
        <v>-33063.93189000001</v>
      </c>
      <c r="H56" s="14">
        <f t="shared" si="31"/>
        <v>-47376.79295</v>
      </c>
      <c r="I56" s="14">
        <f t="shared" si="31"/>
        <v>-53599.53849000001</v>
      </c>
      <c r="J56" s="14">
        <f t="shared" si="31"/>
        <v>-60936.07977000002</v>
      </c>
      <c r="K56" s="14">
        <f t="shared" si="31"/>
        <v>-72975.26777</v>
      </c>
      <c r="L56" s="14">
        <f t="shared" si="31"/>
        <v>-81016.47055</v>
      </c>
      <c r="M56" s="15">
        <f t="shared" si="31"/>
        <v>-97243.59654999999</v>
      </c>
      <c r="N56" s="9"/>
      <c r="O56" s="9"/>
      <c r="P56" s="9"/>
      <c r="Q56" s="9"/>
      <c r="R56" s="9"/>
      <c r="S56" s="9"/>
      <c r="T56" s="9"/>
      <c r="U56" s="9"/>
      <c r="V56" s="9"/>
    </row>
    <row r="57" spans="1:22" ht="11.25">
      <c r="A57" s="10" t="s">
        <v>17</v>
      </c>
      <c r="B57" s="11">
        <f aca="true" t="shared" si="32" ref="B57:M57">B25-B9</f>
        <v>-12739.133090000001</v>
      </c>
      <c r="C57" s="11">
        <f t="shared" si="32"/>
        <v>-13975.473110000003</v>
      </c>
      <c r="D57" s="11">
        <f t="shared" si="32"/>
        <v>-8653.439900000001</v>
      </c>
      <c r="E57" s="11">
        <f t="shared" si="32"/>
        <v>-6960.4404700000005</v>
      </c>
      <c r="F57" s="11">
        <f t="shared" si="32"/>
        <v>-4285.984600000001</v>
      </c>
      <c r="G57" s="11">
        <f t="shared" si="32"/>
        <v>-8051.2919999999995</v>
      </c>
      <c r="H57" s="11">
        <f t="shared" si="32"/>
        <v>-5408.82998</v>
      </c>
      <c r="I57" s="11">
        <f t="shared" si="32"/>
        <v>-8374.61994</v>
      </c>
      <c r="J57" s="11">
        <f t="shared" si="32"/>
        <v>-1987.293729999994</v>
      </c>
      <c r="K57" s="11">
        <f t="shared" si="32"/>
        <v>-10266.251670000001</v>
      </c>
      <c r="L57" s="11">
        <f t="shared" si="32"/>
        <v>-10783.003999999999</v>
      </c>
      <c r="M57" s="12">
        <f t="shared" si="32"/>
        <v>-11456.648</v>
      </c>
      <c r="N57" s="9"/>
      <c r="O57" s="9"/>
      <c r="P57" s="9"/>
      <c r="Q57" s="9"/>
      <c r="R57" s="9"/>
      <c r="S57" s="9"/>
      <c r="T57" s="9"/>
      <c r="U57" s="9"/>
      <c r="V57" s="9"/>
    </row>
    <row r="58" spans="1:22" ht="11.25">
      <c r="A58" s="13" t="s">
        <v>15</v>
      </c>
      <c r="B58" s="14">
        <f aca="true" t="shared" si="33" ref="B58:M58">B26-B10</f>
        <v>-12739.133090000001</v>
      </c>
      <c r="C58" s="14">
        <f t="shared" si="33"/>
        <v>-26714.606200000002</v>
      </c>
      <c r="D58" s="14">
        <f t="shared" si="33"/>
        <v>-35368.04610000001</v>
      </c>
      <c r="E58" s="14">
        <f t="shared" si="33"/>
        <v>-42328.48657000001</v>
      </c>
      <c r="F58" s="14">
        <f t="shared" si="33"/>
        <v>-46614.471170000004</v>
      </c>
      <c r="G58" s="14">
        <f t="shared" si="33"/>
        <v>-54665.763170000006</v>
      </c>
      <c r="H58" s="14">
        <f t="shared" si="33"/>
        <v>-60074.59315000001</v>
      </c>
      <c r="I58" s="14">
        <f t="shared" si="33"/>
        <v>-68449.21309</v>
      </c>
      <c r="J58" s="14">
        <f t="shared" si="33"/>
        <v>-70436.50682000001</v>
      </c>
      <c r="K58" s="14">
        <f t="shared" si="33"/>
        <v>-80702.75849000001</v>
      </c>
      <c r="L58" s="14">
        <f t="shared" si="33"/>
        <v>-91485.76249000001</v>
      </c>
      <c r="M58" s="15">
        <f t="shared" si="33"/>
        <v>-102942.41049000001</v>
      </c>
      <c r="N58" s="9"/>
      <c r="O58" s="9"/>
      <c r="P58" s="9"/>
      <c r="Q58" s="9"/>
      <c r="R58" s="9"/>
      <c r="S58" s="9"/>
      <c r="T58" s="9"/>
      <c r="U58" s="9"/>
      <c r="V58" s="9"/>
    </row>
    <row r="59" spans="1:22" ht="11.25">
      <c r="A59" s="10" t="s">
        <v>18</v>
      </c>
      <c r="B59" s="11">
        <f aca="true" t="shared" si="34" ref="B59:M59">B27-B11</f>
        <v>-61299.11184999999</v>
      </c>
      <c r="C59" s="11">
        <f t="shared" si="34"/>
        <v>-27953.806490000003</v>
      </c>
      <c r="D59" s="11">
        <f t="shared" si="34"/>
        <v>-5747.247600000017</v>
      </c>
      <c r="E59" s="11">
        <f t="shared" si="34"/>
        <v>4669.5913</v>
      </c>
      <c r="F59" s="11">
        <f t="shared" si="34"/>
        <v>731.6650800000061</v>
      </c>
      <c r="G59" s="11">
        <f t="shared" si="34"/>
        <v>-26178.367840000006</v>
      </c>
      <c r="H59" s="11">
        <f t="shared" si="34"/>
        <v>-24264.162350000002</v>
      </c>
      <c r="I59" s="11">
        <f t="shared" si="34"/>
        <v>-18513.241869999998</v>
      </c>
      <c r="J59" s="11">
        <f t="shared" si="34"/>
        <v>-21126.705970000003</v>
      </c>
      <c r="K59" s="11">
        <f t="shared" si="34"/>
        <v>-44681.33975</v>
      </c>
      <c r="L59" s="11">
        <f t="shared" si="34"/>
        <v>-49514.320479999995</v>
      </c>
      <c r="M59" s="12">
        <f t="shared" si="34"/>
        <v>-74138.15834000002</v>
      </c>
      <c r="N59" s="9"/>
      <c r="O59" s="9"/>
      <c r="P59" s="9"/>
      <c r="Q59" s="9"/>
      <c r="R59" s="9"/>
      <c r="S59" s="9"/>
      <c r="T59" s="9"/>
      <c r="U59" s="9"/>
      <c r="V59" s="9"/>
    </row>
    <row r="60" spans="1:22" ht="11.25">
      <c r="A60" s="19" t="s">
        <v>15</v>
      </c>
      <c r="B60" s="14">
        <f aca="true" t="shared" si="35" ref="B60:M60">B28-B12</f>
        <v>-61299.11184999999</v>
      </c>
      <c r="C60" s="14">
        <f t="shared" si="35"/>
        <v>-89252.91834</v>
      </c>
      <c r="D60" s="14">
        <f t="shared" si="35"/>
        <v>-95000.16594</v>
      </c>
      <c r="E60" s="14">
        <f t="shared" si="35"/>
        <v>-90330.57464</v>
      </c>
      <c r="F60" s="14">
        <f t="shared" si="35"/>
        <v>-89598.90956</v>
      </c>
      <c r="G60" s="14">
        <f t="shared" si="35"/>
        <v>-115777.27739999999</v>
      </c>
      <c r="H60" s="14">
        <f t="shared" si="35"/>
        <v>-140041.43975</v>
      </c>
      <c r="I60" s="14">
        <f t="shared" si="35"/>
        <v>-158554.68161999996</v>
      </c>
      <c r="J60" s="14">
        <f t="shared" si="35"/>
        <v>-179681.38758999994</v>
      </c>
      <c r="K60" s="14">
        <f t="shared" si="35"/>
        <v>-224362.72733999992</v>
      </c>
      <c r="L60" s="14">
        <f t="shared" si="35"/>
        <v>-273877.0478199999</v>
      </c>
      <c r="M60" s="15">
        <f t="shared" si="35"/>
        <v>-348015.20615999994</v>
      </c>
      <c r="N60" s="9"/>
      <c r="O60" s="9"/>
      <c r="P60" s="9"/>
      <c r="Q60" s="9"/>
      <c r="R60" s="9"/>
      <c r="S60" s="9"/>
      <c r="T60" s="9"/>
      <c r="U60" s="9"/>
      <c r="V60" s="9"/>
    </row>
    <row r="61" spans="1:22" ht="11.25">
      <c r="A61" s="10" t="s">
        <v>19</v>
      </c>
      <c r="B61" s="11">
        <f aca="true" t="shared" si="36" ref="B61:M61">B29-B13</f>
        <v>-3725.412729999999</v>
      </c>
      <c r="C61" s="11">
        <f t="shared" si="36"/>
        <v>-4201.550569999999</v>
      </c>
      <c r="D61" s="11">
        <f t="shared" si="36"/>
        <v>-1858.7549399999998</v>
      </c>
      <c r="E61" s="11">
        <f t="shared" si="36"/>
        <v>-2063.7963900000004</v>
      </c>
      <c r="F61" s="11">
        <f t="shared" si="36"/>
        <v>-5586.485500000001</v>
      </c>
      <c r="G61" s="11">
        <f t="shared" si="36"/>
        <v>-15779.607219999998</v>
      </c>
      <c r="H61" s="11">
        <f t="shared" si="36"/>
        <v>-6717.45952</v>
      </c>
      <c r="I61" s="11">
        <f t="shared" si="36"/>
        <v>-7187.03733</v>
      </c>
      <c r="J61" s="11">
        <f t="shared" si="36"/>
        <v>-5562.936110000002</v>
      </c>
      <c r="K61" s="11">
        <f t="shared" si="36"/>
        <v>-12373.67199</v>
      </c>
      <c r="L61" s="11">
        <f t="shared" si="36"/>
        <v>-10581.57178</v>
      </c>
      <c r="M61" s="12">
        <f t="shared" si="36"/>
        <v>-21030.42763</v>
      </c>
      <c r="N61" s="9"/>
      <c r="O61" s="9"/>
      <c r="P61" s="9"/>
      <c r="Q61" s="9"/>
      <c r="R61" s="9"/>
      <c r="S61" s="9"/>
      <c r="T61" s="9"/>
      <c r="U61" s="9"/>
      <c r="V61" s="9"/>
    </row>
    <row r="62" spans="1:22" ht="11.25">
      <c r="A62" s="19" t="s">
        <v>15</v>
      </c>
      <c r="B62" s="14">
        <f aca="true" t="shared" si="37" ref="B62:M62">B30-B14</f>
        <v>-3725.412729999999</v>
      </c>
      <c r="C62" s="14">
        <f t="shared" si="37"/>
        <v>-7926.9632999999985</v>
      </c>
      <c r="D62" s="14">
        <f t="shared" si="37"/>
        <v>-9785.718239999998</v>
      </c>
      <c r="E62" s="14">
        <f t="shared" si="37"/>
        <v>-11849.514629999998</v>
      </c>
      <c r="F62" s="14">
        <f t="shared" si="37"/>
        <v>-17436.00013</v>
      </c>
      <c r="G62" s="14">
        <f t="shared" si="37"/>
        <v>-33215.60735</v>
      </c>
      <c r="H62" s="14">
        <f t="shared" si="37"/>
        <v>-39933.066869999995</v>
      </c>
      <c r="I62" s="14">
        <f t="shared" si="37"/>
        <v>-47120.10419999999</v>
      </c>
      <c r="J62" s="14">
        <f t="shared" si="37"/>
        <v>-52683.04031</v>
      </c>
      <c r="K62" s="14">
        <f t="shared" si="37"/>
        <v>-65056.7123</v>
      </c>
      <c r="L62" s="14">
        <f t="shared" si="37"/>
        <v>-75638.28408</v>
      </c>
      <c r="M62" s="15">
        <f t="shared" si="37"/>
        <v>-96668.71170999999</v>
      </c>
      <c r="N62" s="9"/>
      <c r="O62" s="9"/>
      <c r="P62" s="9"/>
      <c r="Q62" s="9"/>
      <c r="R62" s="9"/>
      <c r="S62" s="9"/>
      <c r="T62" s="9"/>
      <c r="U62" s="9"/>
      <c r="V62" s="9"/>
    </row>
    <row r="63" spans="1:22" s="34" customFormat="1" ht="11.25">
      <c r="A63" s="21" t="s">
        <v>20</v>
      </c>
      <c r="B63" s="22">
        <f aca="true" t="shared" si="38" ref="B63:M63">B31-B15</f>
        <v>0</v>
      </c>
      <c r="C63" s="22">
        <f t="shared" si="38"/>
        <v>0</v>
      </c>
      <c r="D63" s="22">
        <f t="shared" si="38"/>
        <v>0</v>
      </c>
      <c r="E63" s="22">
        <f t="shared" si="38"/>
        <v>0</v>
      </c>
      <c r="F63" s="22">
        <f t="shared" si="38"/>
        <v>0</v>
      </c>
      <c r="G63" s="22">
        <f t="shared" si="38"/>
        <v>0</v>
      </c>
      <c r="H63" s="22">
        <f t="shared" si="38"/>
        <v>0</v>
      </c>
      <c r="I63" s="22">
        <f t="shared" si="38"/>
        <v>0</v>
      </c>
      <c r="J63" s="22">
        <f t="shared" si="38"/>
        <v>0</v>
      </c>
      <c r="K63" s="22">
        <f t="shared" si="38"/>
        <v>0</v>
      </c>
      <c r="L63" s="22">
        <f t="shared" si="38"/>
        <v>0</v>
      </c>
      <c r="M63" s="23">
        <f t="shared" si="38"/>
        <v>0</v>
      </c>
      <c r="N63" s="9"/>
      <c r="O63" s="9"/>
      <c r="P63" s="9"/>
      <c r="Q63" s="9"/>
      <c r="R63" s="9"/>
      <c r="S63" s="9"/>
      <c r="T63" s="9"/>
      <c r="U63" s="9"/>
      <c r="V63" s="9"/>
    </row>
    <row r="64" spans="1:22" ht="11.25">
      <c r="A64" s="24" t="s">
        <v>15</v>
      </c>
      <c r="B64" s="22">
        <f aca="true" t="shared" si="39" ref="B64:M64">B32-B16</f>
        <v>0</v>
      </c>
      <c r="C64" s="22">
        <f t="shared" si="39"/>
        <v>0</v>
      </c>
      <c r="D64" s="22">
        <f t="shared" si="39"/>
        <v>0</v>
      </c>
      <c r="E64" s="22">
        <f t="shared" si="39"/>
        <v>0</v>
      </c>
      <c r="F64" s="22">
        <f t="shared" si="39"/>
        <v>0</v>
      </c>
      <c r="G64" s="22">
        <f t="shared" si="39"/>
        <v>0</v>
      </c>
      <c r="H64" s="22">
        <f t="shared" si="39"/>
        <v>0</v>
      </c>
      <c r="I64" s="22">
        <f t="shared" si="39"/>
        <v>0</v>
      </c>
      <c r="J64" s="22">
        <f t="shared" si="39"/>
        <v>0</v>
      </c>
      <c r="K64" s="22">
        <f t="shared" si="39"/>
        <v>0</v>
      </c>
      <c r="L64" s="22">
        <f t="shared" si="39"/>
        <v>0</v>
      </c>
      <c r="M64" s="23">
        <f t="shared" si="39"/>
        <v>0</v>
      </c>
      <c r="N64" s="9"/>
      <c r="O64" s="9"/>
      <c r="P64" s="9"/>
      <c r="Q64" s="9"/>
      <c r="R64" s="9"/>
      <c r="S64" s="9"/>
      <c r="T64" s="9"/>
      <c r="U64" s="9"/>
      <c r="V64" s="9"/>
    </row>
    <row r="65" spans="1:22" s="20" customFormat="1" ht="11.25">
      <c r="A65" s="25" t="s">
        <v>21</v>
      </c>
      <c r="B65" s="26">
        <f aca="true" t="shared" si="40" ref="B65:M65">B33-B17</f>
        <v>-451878.4444600001</v>
      </c>
      <c r="C65" s="26">
        <f t="shared" si="40"/>
        <v>-367401.50495000026</v>
      </c>
      <c r="D65" s="26">
        <f t="shared" si="40"/>
        <v>-302646.55590999994</v>
      </c>
      <c r="E65" s="26">
        <f t="shared" si="40"/>
        <v>-287298.0758600001</v>
      </c>
      <c r="F65" s="26">
        <f t="shared" si="40"/>
        <v>-259539.8533200001</v>
      </c>
      <c r="G65" s="26">
        <f t="shared" si="40"/>
        <v>-492056.9993400001</v>
      </c>
      <c r="H65" s="26">
        <f t="shared" si="40"/>
        <v>87468.71269999992</v>
      </c>
      <c r="I65" s="26">
        <f t="shared" si="40"/>
        <v>-86959.57691000006</v>
      </c>
      <c r="J65" s="26">
        <f t="shared" si="40"/>
        <v>-47094.02675000002</v>
      </c>
      <c r="K65" s="26">
        <f t="shared" si="40"/>
        <v>-528912.1889199999</v>
      </c>
      <c r="L65" s="26">
        <f t="shared" si="40"/>
        <v>-619568.2192200002</v>
      </c>
      <c r="M65" s="27">
        <f t="shared" si="40"/>
        <v>-1352241.0146299999</v>
      </c>
      <c r="N65" s="9"/>
      <c r="O65" s="9"/>
      <c r="P65" s="9"/>
      <c r="Q65" s="9"/>
      <c r="R65" s="9"/>
      <c r="S65" s="9"/>
      <c r="T65" s="9"/>
      <c r="U65" s="9"/>
      <c r="V65" s="9"/>
    </row>
    <row r="66" spans="1:22" s="16" customFormat="1" ht="11.25">
      <c r="A66" s="25" t="s">
        <v>15</v>
      </c>
      <c r="B66" s="28">
        <f aca="true" t="shared" si="41" ref="B66:M66">B34-B18</f>
        <v>-451878.4444600001</v>
      </c>
      <c r="C66" s="28">
        <f t="shared" si="41"/>
        <v>-819279.9494100004</v>
      </c>
      <c r="D66" s="28">
        <f t="shared" si="41"/>
        <v>-1121926.5053200002</v>
      </c>
      <c r="E66" s="28">
        <f t="shared" si="41"/>
        <v>-1409224.5811800002</v>
      </c>
      <c r="F66" s="28">
        <f t="shared" si="41"/>
        <v>-1668764.4345000004</v>
      </c>
      <c r="G66" s="28">
        <f t="shared" si="41"/>
        <v>-2160821.4338400005</v>
      </c>
      <c r="H66" s="28">
        <f t="shared" si="41"/>
        <v>-2073352.7211400005</v>
      </c>
      <c r="I66" s="28">
        <f t="shared" si="41"/>
        <v>-2160312.2980500003</v>
      </c>
      <c r="J66" s="28">
        <f t="shared" si="41"/>
        <v>-2207406.3248000005</v>
      </c>
      <c r="K66" s="28">
        <f t="shared" si="41"/>
        <v>-2736318.51372</v>
      </c>
      <c r="L66" s="28">
        <f t="shared" si="41"/>
        <v>-3355886.7329400005</v>
      </c>
      <c r="M66" s="29">
        <f t="shared" si="41"/>
        <v>-4708127.747570001</v>
      </c>
      <c r="N66" s="9"/>
      <c r="O66" s="9"/>
      <c r="P66" s="9"/>
      <c r="Q66" s="9"/>
      <c r="R66" s="9"/>
      <c r="S66" s="9"/>
      <c r="T66" s="9"/>
      <c r="U66" s="9"/>
      <c r="V66" s="9"/>
    </row>
    <row r="67" spans="2:22" ht="11.25"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9"/>
      <c r="O67" s="9"/>
      <c r="P67" s="9"/>
      <c r="Q67" s="9"/>
      <c r="R67" s="9"/>
      <c r="S67" s="9"/>
      <c r="T67" s="9"/>
      <c r="U67" s="9"/>
      <c r="V67" s="9"/>
    </row>
    <row r="68" spans="2:13" ht="11.25"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</row>
    <row r="69" spans="2:13" ht="11.25"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2:13" ht="11.25"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</row>
    <row r="71" spans="2:13" ht="11.25"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</row>
    <row r="72" spans="2:13" ht="11.25"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</row>
    <row r="73" spans="2:13" ht="11.25"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</row>
    <row r="74" spans="2:13" ht="11.25"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</row>
    <row r="75" spans="2:13" ht="11.25"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</row>
    <row r="76" spans="2:13" ht="11.25"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</row>
    <row r="77" spans="2:13" ht="11.25"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2:13" ht="11.25"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2:13" ht="11.25"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2:13" ht="11.25"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2:13" ht="11.25"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2:13" ht="11.25"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2:13" ht="11.25"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2:13" ht="11.25"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2:13" ht="11.25"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2:13" ht="11.25"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2:13" ht="11.25"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2:13" ht="11.25"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2:13" ht="11.25"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2:13" ht="11.25"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2:13" ht="11.25"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2:13" ht="11.25"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2:13" ht="11.25"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2:13" ht="11.25"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2:13" ht="11.25"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2:13" ht="11.25"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2:13" ht="11.25"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2:13" ht="11.25"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2:13" ht="11.25"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2:13" ht="11.25"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2:13" ht="11.25"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2:13" ht="11.25"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2:13" ht="11.25"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2:13" ht="11.25"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2:13" ht="11.25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2:13" ht="11.25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2:13" ht="11.25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2:13" ht="11.25"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2:13" ht="11.25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2:13" ht="11.25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2:13" ht="11.25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2:13" ht="11.25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2:13" ht="11.25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2:13" ht="11.25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2:13" ht="11.25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2:13" ht="11.25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2:13" ht="11.25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2:13" ht="11.25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2:13" ht="11.25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2:13" ht="11.25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2:13" ht="11.25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2:13" ht="11.25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2:13" ht="11.25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2:13" ht="11.25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2:13" ht="11.25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2:13" ht="11.25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2:13" ht="11.25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2:13" ht="11.25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2:13" ht="11.25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2:13" ht="11.25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2:13" ht="11.25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2:13" ht="11.25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2:13" ht="11.25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2:13" ht="11.25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2:13" ht="11.25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2:13" ht="11.25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2:13" ht="11.25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2:13" ht="11.25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2:13" ht="11.25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2:13" ht="11.25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2:13" ht="11.25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2:13" ht="11.25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2:13" ht="11.25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2:13" ht="11.25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2:13" ht="11.25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2:13" ht="11.25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2:13" ht="11.25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2:13" ht="11.25"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2:13" ht="11.25"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2:13" ht="11.25"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2:13" ht="11.25"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2:13" ht="11.25"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2:13" ht="11.25"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2:13" ht="11.25"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2:13" ht="11.25"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2:13" ht="11.25"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2:13" ht="11.25"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2:13" ht="11.25"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2:13" ht="11.25"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2:13" ht="11.25"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</sheetData>
  <sheetProtection/>
  <mergeCells count="3">
    <mergeCell ref="A19:M19"/>
    <mergeCell ref="A35:M35"/>
    <mergeCell ref="A51:M5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2015-12-21T08:58:18Z</dcterms:created>
  <dcterms:modified xsi:type="dcterms:W3CDTF">2015-12-21T08:59:09Z</dcterms:modified>
  <cp:category/>
  <cp:version/>
  <cp:contentType/>
  <cp:contentStatus/>
</cp:coreProperties>
</file>