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55" windowWidth="17475" windowHeight="8175" activeTab="0"/>
  </bookViews>
  <sheets>
    <sheet name="Областной_всего" sheetId="1" r:id="rId1"/>
  </sheets>
  <definedNames/>
  <calcPr fullCalcOnLoad="1"/>
</workbook>
</file>

<file path=xl/sharedStrings.xml><?xml version="1.0" encoding="utf-8"?>
<sst xmlns="http://schemas.openxmlformats.org/spreadsheetml/2006/main" count="74" uniqueCount="26">
  <si>
    <t>Видаткова частина обласного бюджету  на 2016 рік (без урахування видатків, які здійснюються за рахунок відповідних субвенцій з державного бюджету)</t>
  </si>
  <si>
    <t>Доходи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</si>
  <si>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</si>
  <si>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</si>
  <si>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</si>
  <si>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</si>
  <si>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</si>
  <si>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</si>
  <si>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</si>
  <si>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</si>
  <si>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</si>
  <si>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</si>
  <si>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</si>
  <si>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</si>
  <si>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</si>
  <si>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 xml:space="preserve">Заробітна плата з нарахуваннями </t>
  </si>
  <si>
    <t>кумулятивно</t>
  </si>
  <si>
    <t>Продукти харчування</t>
  </si>
  <si>
    <t xml:space="preserve">Медикаменти </t>
  </si>
  <si>
    <t>Оплата комунальних послуг та енергоносіїв</t>
  </si>
  <si>
    <t>Трансферти місцевим бюджетам</t>
  </si>
  <si>
    <t xml:space="preserve">Капітальні видатки </t>
  </si>
  <si>
    <t>Всього видатки загального фонду</t>
  </si>
  <si>
    <t>Факт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</si>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</sst>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_ ;[Red]\-#,##0.0\ "/>
    <numFmt numFmtId="189" formatCode="#,##0.000_ ;[Red]\-#,##0.000\ 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0.0_ ;\-0.0\ "/>
    <numFmt numFmtId="198" formatCode="#,##0.0"/>
    <numFmt numFmtId="199" formatCode="#,##0.0;[Red]#,##0.0"/>
    <numFmt numFmtId="200" formatCode="#,##0.00_ ;[Red]\-#,##0.00\ "/>
    <numFmt numFmtId="201" formatCode="0.00_ ;\-0.00\ "/>
    <numFmt numFmtId="202" formatCode="0.000_ ;\-0.000\ "/>
    <numFmt numFmtId="203" formatCode="0_ ;\-0\ "/>
    <numFmt numFmtId="204" formatCode="#,##0_ ;[Red]\-#,##0\ "/>
    <numFmt numFmtId="205" formatCode="#,##0.0_ ;\-#,##0.0\ "/>
    <numFmt numFmtId="206" formatCode="0.00_ ;[Red]\-0.00\ "/>
    <numFmt numFmtId="207" formatCode="#,##0.00000_ ;[Red]\-#,##0.00000\ "/>
    <numFmt numFmtId="208" formatCode="#,##0.000"/>
  </numFmts>
  <fonts count="26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u val="single"/>
      <sz val="9"/>
      <color indexed="12"/>
      <name val="Arial Cyr"/>
      <family val="0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1" fillId="0" borderId="0" xfId="0" applyFont="1" applyAlignment="1">
      <alignment/>
    </xf>
    <xf numFmtId="16" fontId="21" fillId="0" borderId="0" xfId="0" applyNumberFormat="1" applyFont="1" applyAlignment="1">
      <alignment/>
    </xf>
    <xf numFmtId="0" fontId="22" fillId="0" borderId="0" xfId="43" applyFont="1" applyAlignment="1" applyProtection="1">
      <alignment horizontal="left"/>
      <protection/>
    </xf>
    <xf numFmtId="19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0" xfId="0" applyFont="1" applyFill="1" applyAlignment="1">
      <alignment/>
    </xf>
    <xf numFmtId="0" fontId="0" fillId="0" borderId="11" xfId="0" applyFill="1" applyBorder="1" applyAlignment="1">
      <alignment/>
    </xf>
    <xf numFmtId="188" fontId="25" fillId="0" borderId="12" xfId="0" applyNumberFormat="1" applyFont="1" applyFill="1" applyBorder="1" applyAlignment="1">
      <alignment/>
    </xf>
    <xf numFmtId="188" fontId="25" fillId="0" borderId="13" xfId="0" applyNumberFormat="1" applyFont="1" applyFill="1" applyBorder="1" applyAlignment="1">
      <alignment/>
    </xf>
    <xf numFmtId="0" fontId="25" fillId="0" borderId="14" xfId="0" applyFont="1" applyFill="1" applyBorder="1" applyAlignment="1">
      <alignment/>
    </xf>
    <xf numFmtId="188" fontId="0" fillId="0" borderId="15" xfId="0" applyNumberFormat="1" applyFill="1" applyBorder="1" applyAlignment="1">
      <alignment/>
    </xf>
    <xf numFmtId="188" fontId="0" fillId="0" borderId="16" xfId="0" applyNumberFormat="1" applyFill="1" applyBorder="1" applyAlignment="1">
      <alignment/>
    </xf>
    <xf numFmtId="0" fontId="25" fillId="0" borderId="0" xfId="0" applyFont="1" applyAlignment="1">
      <alignment/>
    </xf>
    <xf numFmtId="0" fontId="0" fillId="0" borderId="14" xfId="0" applyFill="1" applyBorder="1" applyAlignment="1">
      <alignment/>
    </xf>
    <xf numFmtId="188" fontId="25" fillId="0" borderId="15" xfId="0" applyNumberFormat="1" applyFont="1" applyFill="1" applyBorder="1" applyAlignment="1">
      <alignment/>
    </xf>
    <xf numFmtId="188" fontId="25" fillId="0" borderId="16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Alignment="1">
      <alignment/>
    </xf>
    <xf numFmtId="188" fontId="25" fillId="0" borderId="17" xfId="0" applyNumberFormat="1" applyFont="1" applyFill="1" applyBorder="1" applyAlignment="1">
      <alignment/>
    </xf>
    <xf numFmtId="188" fontId="25" fillId="0" borderId="18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188" fontId="23" fillId="0" borderId="19" xfId="0" applyNumberFormat="1" applyFont="1" applyFill="1" applyBorder="1" applyAlignment="1">
      <alignment/>
    </xf>
    <xf numFmtId="188" fontId="23" fillId="0" borderId="20" xfId="0" applyNumberFormat="1" applyFont="1" applyFill="1" applyBorder="1" applyAlignment="1">
      <alignment/>
    </xf>
    <xf numFmtId="188" fontId="23" fillId="0" borderId="21" xfId="0" applyNumberFormat="1" applyFont="1" applyFill="1" applyBorder="1" applyAlignment="1">
      <alignment/>
    </xf>
    <xf numFmtId="0" fontId="24" fillId="0" borderId="22" xfId="0" applyFont="1" applyFill="1" applyBorder="1" applyAlignment="1">
      <alignment/>
    </xf>
    <xf numFmtId="188" fontId="0" fillId="0" borderId="23" xfId="0" applyNumberFormat="1" applyFill="1" applyBorder="1" applyAlignment="1">
      <alignment/>
    </xf>
    <xf numFmtId="188" fontId="0" fillId="0" borderId="24" xfId="0" applyNumberFormat="1" applyFill="1" applyBorder="1" applyAlignment="1">
      <alignment/>
    </xf>
    <xf numFmtId="188" fontId="24" fillId="0" borderId="0" xfId="0" applyNumberFormat="1" applyFont="1" applyFill="1" applyAlignment="1">
      <alignment/>
    </xf>
    <xf numFmtId="188" fontId="0" fillId="0" borderId="0" xfId="0" applyNumberFormat="1" applyAlignment="1">
      <alignment/>
    </xf>
    <xf numFmtId="0" fontId="23" fillId="0" borderId="11" xfId="0" applyFont="1" applyBorder="1" applyAlignment="1">
      <alignment horizontal="center"/>
    </xf>
    <xf numFmtId="188" fontId="0" fillId="0" borderId="12" xfId="0" applyNumberFormat="1" applyBorder="1" applyAlignment="1">
      <alignment/>
    </xf>
    <xf numFmtId="188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88" fontId="25" fillId="0" borderId="15" xfId="0" applyNumberFormat="1" applyFont="1" applyBorder="1" applyAlignment="1">
      <alignment/>
    </xf>
    <xf numFmtId="188" fontId="25" fillId="0" borderId="16" xfId="0" applyNumberFormat="1" applyFont="1" applyBorder="1" applyAlignment="1">
      <alignment/>
    </xf>
    <xf numFmtId="0" fontId="25" fillId="0" borderId="14" xfId="0" applyFont="1" applyBorder="1" applyAlignment="1">
      <alignment/>
    </xf>
    <xf numFmtId="188" fontId="0" fillId="0" borderId="15" xfId="0" applyNumberFormat="1" applyBorder="1" applyAlignment="1">
      <alignment/>
    </xf>
    <xf numFmtId="188" fontId="0" fillId="0" borderId="16" xfId="0" applyNumberFormat="1" applyBorder="1" applyAlignment="1">
      <alignment/>
    </xf>
    <xf numFmtId="0" fontId="0" fillId="0" borderId="14" xfId="0" applyFont="1" applyBorder="1" applyAlignment="1">
      <alignment/>
    </xf>
    <xf numFmtId="188" fontId="25" fillId="0" borderId="17" xfId="0" applyNumberFormat="1" applyFont="1" applyBorder="1" applyAlignment="1">
      <alignment/>
    </xf>
    <xf numFmtId="188" fontId="25" fillId="0" borderId="18" xfId="0" applyNumberFormat="1" applyFont="1" applyBorder="1" applyAlignment="1">
      <alignment/>
    </xf>
    <xf numFmtId="188" fontId="23" fillId="0" borderId="19" xfId="0" applyNumberFormat="1" applyFont="1" applyBorder="1" applyAlignment="1">
      <alignment/>
    </xf>
    <xf numFmtId="188" fontId="23" fillId="0" borderId="20" xfId="0" applyNumberFormat="1" applyFont="1" applyBorder="1" applyAlignment="1">
      <alignment/>
    </xf>
    <xf numFmtId="188" fontId="23" fillId="0" borderId="21" xfId="0" applyNumberFormat="1" applyFont="1" applyBorder="1" applyAlignment="1">
      <alignment/>
    </xf>
    <xf numFmtId="0" fontId="25" fillId="0" borderId="22" xfId="0" applyFont="1" applyBorder="1" applyAlignment="1">
      <alignment/>
    </xf>
    <xf numFmtId="188" fontId="0" fillId="0" borderId="23" xfId="0" applyNumberFormat="1" applyBorder="1" applyAlignment="1">
      <alignment/>
    </xf>
    <xf numFmtId="188" fontId="0" fillId="0" borderId="24" xfId="0" applyNumberFormat="1" applyBorder="1" applyAlignment="1">
      <alignment/>
    </xf>
    <xf numFmtId="188" fontId="0" fillId="0" borderId="17" xfId="0" applyNumberFormat="1" applyBorder="1" applyAlignment="1">
      <alignment/>
    </xf>
    <xf numFmtId="188" fontId="0" fillId="0" borderId="18" xfId="0" applyNumberForma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88" fontId="0" fillId="0" borderId="20" xfId="0" applyNumberFormat="1" applyBorder="1" applyAlignment="1">
      <alignment/>
    </xf>
    <xf numFmtId="188" fontId="0" fillId="0" borderId="21" xfId="0" applyNumberFormat="1" applyBorder="1" applyAlignment="1">
      <alignment/>
    </xf>
  </cellXfs>
  <cellStyles count="49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9"/>
  <sheetViews>
    <sheetView showGridLines="0" showZeros="0" tabSelected="1" workbookViewId="0" topLeftCell="A1">
      <pane xSplit="1" ySplit="3" topLeftCell="B4" activePane="bottomRight" state="frozen"/>
      <selection pane="topLeft" activeCell="B6" sqref="B6:D6"/>
      <selection pane="topRight" activeCell="B6" sqref="B6:D6"/>
      <selection pane="bottomLeft" activeCell="B6" sqref="B6:D6"/>
      <selection pane="bottomRight" activeCell="A3" sqref="A3"/>
    </sheetView>
  </sheetViews>
  <sheetFormatPr defaultColWidth="9.140625" defaultRowHeight="12"/>
  <cols>
    <col min="1" max="1" width="36.140625" style="0" customWidth="1"/>
    <col min="2" max="13" width="11.8515625" style="0" customWidth="1"/>
    <col min="15" max="15" width="10.28125" style="0" bestFit="1" customWidth="1"/>
  </cols>
  <sheetData>
    <row r="1" spans="1:12" ht="18">
      <c r="A1" s="1" t="s">
        <v>0</v>
      </c>
      <c r="J1" s="2"/>
      <c r="L1" s="2"/>
    </row>
    <row r="2" spans="1:13" ht="1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1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</row>
    <row r="4" spans="1:22" ht="11.25">
      <c r="A4" s="6" t="s">
        <v>14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8"/>
      <c r="S4" s="8"/>
      <c r="T4" s="8"/>
      <c r="U4" s="8"/>
      <c r="V4" s="8"/>
    </row>
    <row r="5" spans="1:22" ht="11.25">
      <c r="A5" s="9" t="s">
        <v>15</v>
      </c>
      <c r="B5" s="10">
        <v>506.9570000000001</v>
      </c>
      <c r="C5" s="10">
        <v>521.462</v>
      </c>
      <c r="D5" s="10">
        <v>525.59</v>
      </c>
      <c r="E5" s="10">
        <v>540.907</v>
      </c>
      <c r="F5" s="10">
        <v>560.372</v>
      </c>
      <c r="G5" s="10">
        <v>813.5670000000001</v>
      </c>
      <c r="H5" s="10">
        <v>537.947</v>
      </c>
      <c r="I5" s="10">
        <v>454.594</v>
      </c>
      <c r="J5" s="10">
        <v>845.172</v>
      </c>
      <c r="K5" s="10">
        <v>553.743</v>
      </c>
      <c r="L5" s="10">
        <v>557.711</v>
      </c>
      <c r="M5" s="11">
        <v>556.838</v>
      </c>
      <c r="N5" s="8"/>
      <c r="O5" s="8"/>
      <c r="P5" s="8"/>
      <c r="Q5" s="8"/>
      <c r="R5" s="8"/>
      <c r="S5" s="8"/>
      <c r="T5" s="8"/>
      <c r="U5" s="8"/>
      <c r="V5" s="8"/>
    </row>
    <row r="6" spans="1:22" s="15" customFormat="1" ht="11.25">
      <c r="A6" s="12" t="s">
        <v>16</v>
      </c>
      <c r="B6" s="13">
        <f>B5</f>
        <v>506.9570000000001</v>
      </c>
      <c r="C6" s="13">
        <f aca="true" t="shared" si="0" ref="C6:M6">B6+C5</f>
        <v>1028.419</v>
      </c>
      <c r="D6" s="13">
        <f t="shared" si="0"/>
        <v>1554.009</v>
      </c>
      <c r="E6" s="13">
        <f t="shared" si="0"/>
        <v>2094.916</v>
      </c>
      <c r="F6" s="13">
        <f t="shared" si="0"/>
        <v>2655.288</v>
      </c>
      <c r="G6" s="13">
        <f t="shared" si="0"/>
        <v>3468.855</v>
      </c>
      <c r="H6" s="13">
        <f t="shared" si="0"/>
        <v>4006.802</v>
      </c>
      <c r="I6" s="13">
        <f t="shared" si="0"/>
        <v>4461.396</v>
      </c>
      <c r="J6" s="13">
        <f t="shared" si="0"/>
        <v>5306.567999999999</v>
      </c>
      <c r="K6" s="13">
        <f t="shared" si="0"/>
        <v>5860.311</v>
      </c>
      <c r="L6" s="13">
        <f t="shared" si="0"/>
        <v>6418.022</v>
      </c>
      <c r="M6" s="14">
        <f t="shared" si="0"/>
        <v>6974.86</v>
      </c>
      <c r="N6" s="8"/>
      <c r="O6" s="8"/>
      <c r="P6" s="8"/>
      <c r="Q6" s="8"/>
      <c r="R6" s="8"/>
      <c r="S6" s="8"/>
      <c r="T6" s="8"/>
      <c r="U6" s="8"/>
      <c r="V6" s="8"/>
    </row>
    <row r="7" spans="1:22" s="20" customFormat="1" ht="11.25">
      <c r="A7" s="16" t="s">
        <v>17</v>
      </c>
      <c r="B7" s="17">
        <v>43.464</v>
      </c>
      <c r="C7" s="17">
        <v>43.464</v>
      </c>
      <c r="D7" s="17">
        <v>43.464</v>
      </c>
      <c r="E7" s="17">
        <v>43.464</v>
      </c>
      <c r="F7" s="17">
        <v>43.564</v>
      </c>
      <c r="G7" s="17">
        <v>43.564</v>
      </c>
      <c r="H7" s="17">
        <v>32.1</v>
      </c>
      <c r="I7" s="17">
        <v>27.464</v>
      </c>
      <c r="J7" s="17">
        <v>43.764</v>
      </c>
      <c r="K7" s="17">
        <v>43.764</v>
      </c>
      <c r="L7" s="17">
        <v>43.764</v>
      </c>
      <c r="M7" s="18">
        <v>43.76</v>
      </c>
      <c r="N7" s="19"/>
      <c r="O7" s="8"/>
      <c r="P7" s="8"/>
      <c r="Q7" s="8"/>
      <c r="R7" s="8"/>
      <c r="S7" s="8"/>
      <c r="T7" s="8"/>
      <c r="U7" s="8"/>
      <c r="V7" s="8"/>
    </row>
    <row r="8" spans="1:22" s="15" customFormat="1" ht="11.25">
      <c r="A8" s="12" t="s">
        <v>16</v>
      </c>
      <c r="B8" s="13">
        <f>B7</f>
        <v>43.464</v>
      </c>
      <c r="C8" s="13">
        <f aca="true" t="shared" si="1" ref="C8:M8">B8+C7</f>
        <v>86.928</v>
      </c>
      <c r="D8" s="13">
        <f t="shared" si="1"/>
        <v>130.392</v>
      </c>
      <c r="E8" s="13">
        <f t="shared" si="1"/>
        <v>173.856</v>
      </c>
      <c r="F8" s="13">
        <f t="shared" si="1"/>
        <v>217.42</v>
      </c>
      <c r="G8" s="13">
        <f t="shared" si="1"/>
        <v>260.984</v>
      </c>
      <c r="H8" s="13">
        <f t="shared" si="1"/>
        <v>293.084</v>
      </c>
      <c r="I8" s="13">
        <f t="shared" si="1"/>
        <v>320.548</v>
      </c>
      <c r="J8" s="13">
        <f t="shared" si="1"/>
        <v>364.312</v>
      </c>
      <c r="K8" s="13">
        <f t="shared" si="1"/>
        <v>408.076</v>
      </c>
      <c r="L8" s="13">
        <f t="shared" si="1"/>
        <v>451.84000000000003</v>
      </c>
      <c r="M8" s="14">
        <f t="shared" si="1"/>
        <v>495.6</v>
      </c>
      <c r="N8" s="8"/>
      <c r="O8" s="8"/>
      <c r="P8" s="8"/>
      <c r="Q8" s="8"/>
      <c r="R8" s="8"/>
      <c r="S8" s="8"/>
      <c r="T8" s="8"/>
      <c r="U8" s="8"/>
      <c r="V8" s="8"/>
    </row>
    <row r="9" spans="1:22" s="20" customFormat="1" ht="11.25">
      <c r="A9" s="16" t="s">
        <v>18</v>
      </c>
      <c r="B9" s="17">
        <v>1.3</v>
      </c>
      <c r="C9" s="17">
        <v>4.057</v>
      </c>
      <c r="D9" s="17">
        <v>0.285</v>
      </c>
      <c r="E9" s="17">
        <v>0.05</v>
      </c>
      <c r="F9" s="17">
        <v>0.05</v>
      </c>
      <c r="G9" s="17">
        <v>1.535</v>
      </c>
      <c r="H9" s="17">
        <v>0.05</v>
      </c>
      <c r="I9" s="17">
        <v>0.05</v>
      </c>
      <c r="J9" s="17">
        <v>0.285</v>
      </c>
      <c r="K9" s="17">
        <v>0.05</v>
      </c>
      <c r="L9" s="17">
        <v>0.05</v>
      </c>
      <c r="M9" s="18">
        <v>0.285</v>
      </c>
      <c r="N9" s="8"/>
      <c r="O9" s="8"/>
      <c r="P9" s="8"/>
      <c r="Q9" s="8"/>
      <c r="R9" s="8"/>
      <c r="S9" s="8"/>
      <c r="T9" s="8"/>
      <c r="U9" s="8"/>
      <c r="V9" s="8"/>
    </row>
    <row r="10" spans="1:22" s="15" customFormat="1" ht="11.25">
      <c r="A10" s="12" t="s">
        <v>16</v>
      </c>
      <c r="B10" s="13">
        <f>B9</f>
        <v>1.3</v>
      </c>
      <c r="C10" s="13">
        <f aca="true" t="shared" si="2" ref="C10:M10">B10+C9</f>
        <v>5.357</v>
      </c>
      <c r="D10" s="13">
        <f t="shared" si="2"/>
        <v>5.642</v>
      </c>
      <c r="E10" s="13">
        <f t="shared" si="2"/>
        <v>5.692</v>
      </c>
      <c r="F10" s="13">
        <f t="shared" si="2"/>
        <v>5.742</v>
      </c>
      <c r="G10" s="13">
        <f t="shared" si="2"/>
        <v>7.277</v>
      </c>
      <c r="H10" s="13">
        <f t="shared" si="2"/>
        <v>7.327</v>
      </c>
      <c r="I10" s="13">
        <f t="shared" si="2"/>
        <v>7.377</v>
      </c>
      <c r="J10" s="13">
        <f t="shared" si="2"/>
        <v>7.662</v>
      </c>
      <c r="K10" s="13">
        <f t="shared" si="2"/>
        <v>7.712</v>
      </c>
      <c r="L10" s="13">
        <f t="shared" si="2"/>
        <v>7.762</v>
      </c>
      <c r="M10" s="14">
        <f t="shared" si="2"/>
        <v>8.046999999999999</v>
      </c>
      <c r="N10" s="8"/>
      <c r="O10" s="8"/>
      <c r="P10" s="8"/>
      <c r="Q10" s="8"/>
      <c r="R10" s="8"/>
      <c r="S10" s="8"/>
      <c r="T10" s="8"/>
      <c r="U10" s="8"/>
      <c r="V10" s="8"/>
    </row>
    <row r="11" spans="1:22" s="20" customFormat="1" ht="11.25">
      <c r="A11" s="16" t="s">
        <v>19</v>
      </c>
      <c r="B11" s="17">
        <v>255.726</v>
      </c>
      <c r="C11" s="17">
        <v>229.63100000000003</v>
      </c>
      <c r="D11" s="17">
        <v>156.321</v>
      </c>
      <c r="E11" s="17">
        <v>134.004</v>
      </c>
      <c r="F11" s="17">
        <v>24.392</v>
      </c>
      <c r="G11" s="17">
        <v>20.993000000000002</v>
      </c>
      <c r="H11" s="17">
        <v>18.096</v>
      </c>
      <c r="I11" s="17">
        <v>19.317999999999998</v>
      </c>
      <c r="J11" s="17">
        <v>53.93700000000001</v>
      </c>
      <c r="K11" s="17">
        <v>94.149</v>
      </c>
      <c r="L11" s="17">
        <v>147.317</v>
      </c>
      <c r="M11" s="18">
        <v>231.54300000000003</v>
      </c>
      <c r="N11" s="8"/>
      <c r="O11" s="8"/>
      <c r="P11" s="8"/>
      <c r="Q11" s="8"/>
      <c r="R11" s="8"/>
      <c r="S11" s="8"/>
      <c r="T11" s="8"/>
      <c r="U11" s="8"/>
      <c r="V11" s="8"/>
    </row>
    <row r="12" spans="1:22" s="15" customFormat="1" ht="11.25">
      <c r="A12" s="12" t="s">
        <v>16</v>
      </c>
      <c r="B12" s="13">
        <f>B11</f>
        <v>255.726</v>
      </c>
      <c r="C12" s="13">
        <f aca="true" t="shared" si="3" ref="C12:M12">B12+C11</f>
        <v>485.357</v>
      </c>
      <c r="D12" s="13">
        <f t="shared" si="3"/>
        <v>641.678</v>
      </c>
      <c r="E12" s="13">
        <f t="shared" si="3"/>
        <v>775.682</v>
      </c>
      <c r="F12" s="13">
        <f t="shared" si="3"/>
        <v>800.0740000000001</v>
      </c>
      <c r="G12" s="13">
        <f t="shared" si="3"/>
        <v>821.0670000000001</v>
      </c>
      <c r="H12" s="13">
        <f t="shared" si="3"/>
        <v>839.1630000000001</v>
      </c>
      <c r="I12" s="13">
        <f t="shared" si="3"/>
        <v>858.4810000000001</v>
      </c>
      <c r="J12" s="13">
        <f t="shared" si="3"/>
        <v>912.4180000000001</v>
      </c>
      <c r="K12" s="13">
        <f t="shared" si="3"/>
        <v>1006.5670000000001</v>
      </c>
      <c r="L12" s="13">
        <f t="shared" si="3"/>
        <v>1153.884</v>
      </c>
      <c r="M12" s="14">
        <f t="shared" si="3"/>
        <v>1385.4270000000001</v>
      </c>
      <c r="N12" s="8"/>
      <c r="O12" s="8"/>
      <c r="P12" s="8"/>
      <c r="Q12" s="8"/>
      <c r="R12" s="8"/>
      <c r="S12" s="8"/>
      <c r="T12" s="8"/>
      <c r="U12" s="8"/>
      <c r="V12" s="8"/>
    </row>
    <row r="13" spans="1:22" s="22" customFormat="1" ht="11.25">
      <c r="A13" s="21" t="s">
        <v>20</v>
      </c>
      <c r="B13" s="17">
        <v>8.333</v>
      </c>
      <c r="C13" s="17">
        <v>8.333</v>
      </c>
      <c r="D13" s="17">
        <v>8.333</v>
      </c>
      <c r="E13" s="17">
        <v>70.833</v>
      </c>
      <c r="F13" s="17">
        <v>8.333</v>
      </c>
      <c r="G13" s="17">
        <v>8.333</v>
      </c>
      <c r="H13" s="17">
        <v>8.333</v>
      </c>
      <c r="I13" s="17">
        <v>13.333</v>
      </c>
      <c r="J13" s="17">
        <v>8.333</v>
      </c>
      <c r="K13" s="17">
        <v>8.333</v>
      </c>
      <c r="L13" s="17">
        <v>8.333</v>
      </c>
      <c r="M13" s="18">
        <v>8.337</v>
      </c>
      <c r="N13" s="8"/>
      <c r="O13" s="8"/>
      <c r="P13" s="8"/>
      <c r="Q13" s="8"/>
      <c r="R13" s="8"/>
      <c r="S13" s="8"/>
      <c r="T13" s="8"/>
      <c r="U13" s="8"/>
      <c r="V13" s="8"/>
    </row>
    <row r="14" spans="1:22" s="15" customFormat="1" ht="11.25">
      <c r="A14" s="12" t="s">
        <v>16</v>
      </c>
      <c r="B14" s="13">
        <f>B13</f>
        <v>8.333</v>
      </c>
      <c r="C14" s="13">
        <f aca="true" t="shared" si="4" ref="C14:M14">B14+C13</f>
        <v>16.666</v>
      </c>
      <c r="D14" s="13">
        <f t="shared" si="4"/>
        <v>24.999000000000002</v>
      </c>
      <c r="E14" s="13">
        <f t="shared" si="4"/>
        <v>95.832</v>
      </c>
      <c r="F14" s="13">
        <f t="shared" si="4"/>
        <v>104.16499999999999</v>
      </c>
      <c r="G14" s="13">
        <f t="shared" si="4"/>
        <v>112.49799999999999</v>
      </c>
      <c r="H14" s="13">
        <f t="shared" si="4"/>
        <v>120.83099999999999</v>
      </c>
      <c r="I14" s="13">
        <f t="shared" si="4"/>
        <v>134.164</v>
      </c>
      <c r="J14" s="13">
        <f t="shared" si="4"/>
        <v>142.49699999999999</v>
      </c>
      <c r="K14" s="13">
        <f t="shared" si="4"/>
        <v>150.82999999999998</v>
      </c>
      <c r="L14" s="13">
        <f t="shared" si="4"/>
        <v>159.16299999999998</v>
      </c>
      <c r="M14" s="14">
        <f t="shared" si="4"/>
        <v>167.49999999999997</v>
      </c>
      <c r="N14" s="8"/>
      <c r="O14" s="8"/>
      <c r="P14" s="8"/>
      <c r="Q14" s="8"/>
      <c r="R14" s="8"/>
      <c r="S14" s="8"/>
      <c r="T14" s="8"/>
      <c r="U14" s="8"/>
      <c r="V14" s="8"/>
    </row>
    <row r="15" spans="1:22" s="22" customFormat="1" ht="11.25">
      <c r="A15" s="21" t="s">
        <v>21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/>
      <c r="N15" s="8"/>
      <c r="O15" s="8"/>
      <c r="P15" s="8"/>
      <c r="Q15" s="8"/>
      <c r="R15" s="8"/>
      <c r="S15" s="8"/>
      <c r="T15" s="8"/>
      <c r="U15" s="8"/>
      <c r="V15" s="8"/>
    </row>
    <row r="16" spans="1:22" s="15" customFormat="1" ht="11.25">
      <c r="A16" s="12" t="s">
        <v>16</v>
      </c>
      <c r="B16" s="23">
        <f>B15</f>
        <v>0</v>
      </c>
      <c r="C16" s="23">
        <f aca="true" t="shared" si="5" ref="C16:M16">B16+C15</f>
        <v>0</v>
      </c>
      <c r="D16" s="23">
        <f t="shared" si="5"/>
        <v>0</v>
      </c>
      <c r="E16" s="23">
        <f t="shared" si="5"/>
        <v>0</v>
      </c>
      <c r="F16" s="23">
        <f t="shared" si="5"/>
        <v>0</v>
      </c>
      <c r="G16" s="23">
        <f t="shared" si="5"/>
        <v>0</v>
      </c>
      <c r="H16" s="23">
        <f t="shared" si="5"/>
        <v>0</v>
      </c>
      <c r="I16" s="23">
        <f t="shared" si="5"/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4">
        <f t="shared" si="5"/>
        <v>0</v>
      </c>
      <c r="N16" s="8"/>
      <c r="O16" s="8"/>
      <c r="P16" s="8"/>
      <c r="Q16" s="8"/>
      <c r="R16" s="8"/>
      <c r="S16" s="8"/>
      <c r="T16" s="8"/>
      <c r="U16" s="8"/>
      <c r="V16" s="8"/>
    </row>
    <row r="17" spans="1:13" s="8" customFormat="1" ht="11.25">
      <c r="A17" s="25" t="s">
        <v>22</v>
      </c>
      <c r="B17" s="26">
        <v>1053.9969999999998</v>
      </c>
      <c r="C17" s="27">
        <v>1214.237</v>
      </c>
      <c r="D17" s="27">
        <v>1046.485</v>
      </c>
      <c r="E17" s="27">
        <v>2263.8679999999995</v>
      </c>
      <c r="F17" s="27">
        <v>1684.8019999999997</v>
      </c>
      <c r="G17" s="27">
        <v>2263.93</v>
      </c>
      <c r="H17" s="27">
        <v>1515.715</v>
      </c>
      <c r="I17" s="27">
        <v>1377.515</v>
      </c>
      <c r="J17" s="27">
        <v>3277.12</v>
      </c>
      <c r="K17" s="27">
        <v>1503.3519999999999</v>
      </c>
      <c r="L17" s="27">
        <v>1576.163</v>
      </c>
      <c r="M17" s="28">
        <v>3440.001</v>
      </c>
    </row>
    <row r="18" spans="1:22" s="15" customFormat="1" ht="11.25">
      <c r="A18" s="29" t="s">
        <v>16</v>
      </c>
      <c r="B18" s="30">
        <f>B17</f>
        <v>1053.9969999999998</v>
      </c>
      <c r="C18" s="30">
        <f aca="true" t="shared" si="6" ref="C18:M18">B18+C17</f>
        <v>2268.234</v>
      </c>
      <c r="D18" s="30">
        <f t="shared" si="6"/>
        <v>3314.719</v>
      </c>
      <c r="E18" s="30">
        <f t="shared" si="6"/>
        <v>5578.5869999999995</v>
      </c>
      <c r="F18" s="30">
        <f t="shared" si="6"/>
        <v>7263.388999999999</v>
      </c>
      <c r="G18" s="30">
        <f t="shared" si="6"/>
        <v>9527.319</v>
      </c>
      <c r="H18" s="30">
        <f t="shared" si="6"/>
        <v>11043.034</v>
      </c>
      <c r="I18" s="30">
        <f t="shared" si="6"/>
        <v>12420.548999999999</v>
      </c>
      <c r="J18" s="30">
        <f t="shared" si="6"/>
        <v>15697.668999999998</v>
      </c>
      <c r="K18" s="30">
        <f t="shared" si="6"/>
        <v>17201.020999999997</v>
      </c>
      <c r="L18" s="30">
        <f t="shared" si="6"/>
        <v>18777.183999999997</v>
      </c>
      <c r="M18" s="31">
        <f t="shared" si="6"/>
        <v>22217.184999999998</v>
      </c>
      <c r="N18" s="8"/>
      <c r="O18" s="32"/>
      <c r="P18" s="8"/>
      <c r="Q18" s="8"/>
      <c r="R18" s="8"/>
      <c r="S18" s="8"/>
      <c r="T18" s="8"/>
      <c r="U18" s="8"/>
      <c r="V18" s="8"/>
    </row>
    <row r="19" spans="2:22" ht="11.25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8"/>
      <c r="O19" s="8"/>
      <c r="P19" s="8"/>
      <c r="Q19" s="8"/>
      <c r="R19" s="8"/>
      <c r="S19" s="8"/>
      <c r="T19" s="8"/>
      <c r="U19" s="8"/>
      <c r="V19" s="8"/>
    </row>
    <row r="20" spans="1:22" ht="11.25">
      <c r="A20" s="34" t="s">
        <v>23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6"/>
      <c r="N20" s="8"/>
      <c r="O20" s="8"/>
      <c r="P20" s="8"/>
      <c r="Q20" s="8"/>
      <c r="R20" s="8"/>
      <c r="S20" s="8"/>
      <c r="T20" s="8"/>
      <c r="U20" s="8"/>
      <c r="V20" s="8"/>
    </row>
    <row r="21" spans="1:22" ht="11.25">
      <c r="A21" s="37" t="s">
        <v>15</v>
      </c>
      <c r="B21" s="38">
        <v>25746.737590000004</v>
      </c>
      <c r="C21" s="38">
        <v>28873.206529999996</v>
      </c>
      <c r="D21" s="38">
        <v>38989.39359000002</v>
      </c>
      <c r="E21" s="38">
        <v>31319.82754999999</v>
      </c>
      <c r="F21" s="38">
        <v>37043.20091999999</v>
      </c>
      <c r="G21" s="38">
        <v>52322.348920000004</v>
      </c>
      <c r="H21" s="38">
        <v>32828.66147</v>
      </c>
      <c r="I21" s="38">
        <v>31137.981390000008</v>
      </c>
      <c r="J21" s="38">
        <v>40710.684060000014</v>
      </c>
      <c r="K21" s="38">
        <v>36630.50430999998</v>
      </c>
      <c r="L21" s="38">
        <v>37202.15454999999</v>
      </c>
      <c r="M21" s="39">
        <v>59426.164569999986</v>
      </c>
      <c r="N21" s="8"/>
      <c r="O21" s="8"/>
      <c r="P21" s="8"/>
      <c r="Q21" s="8"/>
      <c r="R21" s="8"/>
      <c r="S21" s="8"/>
      <c r="T21" s="8"/>
      <c r="U21" s="8"/>
      <c r="V21" s="8"/>
    </row>
    <row r="22" spans="1:22" s="15" customFormat="1" ht="11.25">
      <c r="A22" s="40" t="s">
        <v>16</v>
      </c>
      <c r="B22" s="41">
        <f>B21</f>
        <v>25746.737590000004</v>
      </c>
      <c r="C22" s="41">
        <f aca="true" t="shared" si="7" ref="C22:M22">B22+C21</f>
        <v>54619.94412</v>
      </c>
      <c r="D22" s="41">
        <f t="shared" si="7"/>
        <v>93609.33771000002</v>
      </c>
      <c r="E22" s="41">
        <f t="shared" si="7"/>
        <v>124929.16526000001</v>
      </c>
      <c r="F22" s="41">
        <f t="shared" si="7"/>
        <v>161972.36618</v>
      </c>
      <c r="G22" s="41">
        <f t="shared" si="7"/>
        <v>214294.71510000003</v>
      </c>
      <c r="H22" s="41">
        <f t="shared" si="7"/>
        <v>247123.37657000002</v>
      </c>
      <c r="I22" s="41">
        <f t="shared" si="7"/>
        <v>278261.35796000005</v>
      </c>
      <c r="J22" s="41">
        <f t="shared" si="7"/>
        <v>318972.04202000005</v>
      </c>
      <c r="K22" s="41">
        <f t="shared" si="7"/>
        <v>355602.54633000004</v>
      </c>
      <c r="L22" s="41">
        <f t="shared" si="7"/>
        <v>392804.70088</v>
      </c>
      <c r="M22" s="42">
        <f t="shared" si="7"/>
        <v>452230.86545</v>
      </c>
      <c r="N22" s="8"/>
      <c r="O22" s="8"/>
      <c r="P22" s="8"/>
      <c r="Q22" s="8"/>
      <c r="R22" s="8"/>
      <c r="S22" s="8"/>
      <c r="T22" s="8"/>
      <c r="U22" s="8"/>
      <c r="V22" s="8"/>
    </row>
    <row r="23" spans="1:22" s="20" customFormat="1" ht="11.25">
      <c r="A23" s="16" t="s">
        <v>17</v>
      </c>
      <c r="B23" s="38">
        <v>1223.84802</v>
      </c>
      <c r="C23" s="38">
        <v>3020.3889999999997</v>
      </c>
      <c r="D23" s="38">
        <v>3236.2999299999997</v>
      </c>
      <c r="E23" s="38">
        <v>3014.6812699999996</v>
      </c>
      <c r="F23" s="38">
        <v>2737.62899</v>
      </c>
      <c r="G23" s="38">
        <v>2103.5193499999996</v>
      </c>
      <c r="H23" s="38">
        <v>1742.67605</v>
      </c>
      <c r="I23" s="38">
        <v>1660.0545800000002</v>
      </c>
      <c r="J23" s="38">
        <v>3212.8601699999995</v>
      </c>
      <c r="K23" s="38">
        <v>3633.83452</v>
      </c>
      <c r="L23" s="38">
        <v>4076.37337</v>
      </c>
      <c r="M23" s="39">
        <v>5945.72999</v>
      </c>
      <c r="N23" s="8"/>
      <c r="O23" s="8"/>
      <c r="P23" s="8"/>
      <c r="Q23" s="8"/>
      <c r="R23" s="8"/>
      <c r="S23" s="8"/>
      <c r="T23" s="8"/>
      <c r="U23" s="8"/>
      <c r="V23" s="8"/>
    </row>
    <row r="24" spans="1:22" s="15" customFormat="1" ht="11.25">
      <c r="A24" s="40" t="s">
        <v>16</v>
      </c>
      <c r="B24" s="41">
        <f>B23</f>
        <v>1223.84802</v>
      </c>
      <c r="C24" s="41">
        <f aca="true" t="shared" si="8" ref="C24:M24">B24+C23</f>
        <v>4244.23702</v>
      </c>
      <c r="D24" s="41">
        <f t="shared" si="8"/>
        <v>7480.53695</v>
      </c>
      <c r="E24" s="41">
        <f t="shared" si="8"/>
        <v>10495.218219999999</v>
      </c>
      <c r="F24" s="41">
        <f t="shared" si="8"/>
        <v>13232.84721</v>
      </c>
      <c r="G24" s="41">
        <f t="shared" si="8"/>
        <v>15336.366559999999</v>
      </c>
      <c r="H24" s="41">
        <f t="shared" si="8"/>
        <v>17079.042609999997</v>
      </c>
      <c r="I24" s="41">
        <f t="shared" si="8"/>
        <v>18739.097189999997</v>
      </c>
      <c r="J24" s="41">
        <f t="shared" si="8"/>
        <v>21951.957359999997</v>
      </c>
      <c r="K24" s="41">
        <f t="shared" si="8"/>
        <v>25585.791879999997</v>
      </c>
      <c r="L24" s="41">
        <f t="shared" si="8"/>
        <v>29662.16525</v>
      </c>
      <c r="M24" s="42">
        <f t="shared" si="8"/>
        <v>35607.89524</v>
      </c>
      <c r="N24" s="8"/>
      <c r="O24" s="8"/>
      <c r="P24" s="8"/>
      <c r="Q24" s="8"/>
      <c r="R24" s="8"/>
      <c r="S24" s="8"/>
      <c r="T24" s="8"/>
      <c r="U24" s="8"/>
      <c r="V24" s="8"/>
    </row>
    <row r="25" spans="1:22" s="20" customFormat="1" ht="11.25">
      <c r="A25" s="16" t="s">
        <v>18</v>
      </c>
      <c r="B25" s="38">
        <v>24.74919</v>
      </c>
      <c r="C25" s="38">
        <v>1264.2965399999998</v>
      </c>
      <c r="D25" s="38">
        <v>954.18451</v>
      </c>
      <c r="E25" s="38">
        <v>1022.3565899999999</v>
      </c>
      <c r="F25" s="38">
        <v>1945.80228</v>
      </c>
      <c r="G25" s="38">
        <v>2572.3617999999997</v>
      </c>
      <c r="H25" s="38">
        <v>5492.2234100000005</v>
      </c>
      <c r="I25" s="38">
        <v>6355.681390000002</v>
      </c>
      <c r="J25" s="38">
        <v>4456.486529999999</v>
      </c>
      <c r="K25" s="38">
        <v>2303.6460500000003</v>
      </c>
      <c r="L25" s="38">
        <v>2183.218590000001</v>
      </c>
      <c r="M25" s="39">
        <v>11263.627039999998</v>
      </c>
      <c r="N25" s="8"/>
      <c r="O25" s="8"/>
      <c r="P25" s="8"/>
      <c r="Q25" s="8"/>
      <c r="R25" s="8"/>
      <c r="S25" s="8"/>
      <c r="T25" s="8"/>
      <c r="U25" s="8"/>
      <c r="V25" s="8"/>
    </row>
    <row r="26" spans="1:22" s="15" customFormat="1" ht="11.25">
      <c r="A26" s="40" t="s">
        <v>16</v>
      </c>
      <c r="B26" s="41">
        <f>B25</f>
        <v>24.74919</v>
      </c>
      <c r="C26" s="41">
        <f aca="true" t="shared" si="9" ref="C26:M26">B26+C25</f>
        <v>1289.0457299999998</v>
      </c>
      <c r="D26" s="41">
        <f t="shared" si="9"/>
        <v>2243.23024</v>
      </c>
      <c r="E26" s="41">
        <f t="shared" si="9"/>
        <v>3265.5868299999997</v>
      </c>
      <c r="F26" s="41">
        <f t="shared" si="9"/>
        <v>5211.38911</v>
      </c>
      <c r="G26" s="41">
        <f t="shared" si="9"/>
        <v>7783.75091</v>
      </c>
      <c r="H26" s="41">
        <f t="shared" si="9"/>
        <v>13275.974320000001</v>
      </c>
      <c r="I26" s="41">
        <f t="shared" si="9"/>
        <v>19631.655710000003</v>
      </c>
      <c r="J26" s="41">
        <f t="shared" si="9"/>
        <v>24088.14224</v>
      </c>
      <c r="K26" s="41">
        <f t="shared" si="9"/>
        <v>26391.78829</v>
      </c>
      <c r="L26" s="41">
        <f t="shared" si="9"/>
        <v>28575.00688</v>
      </c>
      <c r="M26" s="42">
        <f t="shared" si="9"/>
        <v>39838.63392</v>
      </c>
      <c r="N26" s="8"/>
      <c r="O26" s="8"/>
      <c r="P26" s="8"/>
      <c r="Q26" s="8"/>
      <c r="R26" s="8"/>
      <c r="S26" s="8"/>
      <c r="T26" s="8"/>
      <c r="U26" s="8"/>
      <c r="V26" s="8"/>
    </row>
    <row r="27" spans="1:22" s="20" customFormat="1" ht="11.25">
      <c r="A27" s="16" t="s">
        <v>19</v>
      </c>
      <c r="B27" s="38">
        <v>1949.5774700000002</v>
      </c>
      <c r="C27" s="38">
        <v>4398.043559999998</v>
      </c>
      <c r="D27" s="38">
        <v>7211.217050000001</v>
      </c>
      <c r="E27" s="38">
        <v>6078.757880000002</v>
      </c>
      <c r="F27" s="38">
        <v>2520.120719999999</v>
      </c>
      <c r="G27" s="38">
        <v>2841.191059999999</v>
      </c>
      <c r="H27" s="38">
        <v>2228.9111399999997</v>
      </c>
      <c r="I27" s="38">
        <v>7980.506369999999</v>
      </c>
      <c r="J27" s="38">
        <v>2165.9803899999997</v>
      </c>
      <c r="K27" s="38">
        <v>2647.25122</v>
      </c>
      <c r="L27" s="38">
        <v>6459.110369999999</v>
      </c>
      <c r="M27" s="39">
        <v>19339.493940000008</v>
      </c>
      <c r="N27" s="8"/>
      <c r="O27" s="8"/>
      <c r="P27" s="8"/>
      <c r="Q27" s="8"/>
      <c r="R27" s="8"/>
      <c r="S27" s="8"/>
      <c r="T27" s="8"/>
      <c r="U27" s="8"/>
      <c r="V27" s="8"/>
    </row>
    <row r="28" spans="1:22" s="15" customFormat="1" ht="11.25">
      <c r="A28" s="40" t="s">
        <v>16</v>
      </c>
      <c r="B28" s="41">
        <f>B27</f>
        <v>1949.5774700000002</v>
      </c>
      <c r="C28" s="41">
        <f aca="true" t="shared" si="10" ref="C28:M28">B28+C27</f>
        <v>6347.621029999998</v>
      </c>
      <c r="D28" s="41">
        <f t="shared" si="10"/>
        <v>13558.83808</v>
      </c>
      <c r="E28" s="41">
        <f t="shared" si="10"/>
        <v>19637.595960000002</v>
      </c>
      <c r="F28" s="41">
        <f t="shared" si="10"/>
        <v>22157.71668</v>
      </c>
      <c r="G28" s="41">
        <f t="shared" si="10"/>
        <v>24998.907740000002</v>
      </c>
      <c r="H28" s="41">
        <f t="shared" si="10"/>
        <v>27227.818880000003</v>
      </c>
      <c r="I28" s="41">
        <f t="shared" si="10"/>
        <v>35208.32525</v>
      </c>
      <c r="J28" s="41">
        <f t="shared" si="10"/>
        <v>37374.30564</v>
      </c>
      <c r="K28" s="41">
        <f t="shared" si="10"/>
        <v>40021.55686</v>
      </c>
      <c r="L28" s="41">
        <f t="shared" si="10"/>
        <v>46480.66723</v>
      </c>
      <c r="M28" s="42">
        <f t="shared" si="10"/>
        <v>65820.16117</v>
      </c>
      <c r="N28" s="8"/>
      <c r="O28" s="8"/>
      <c r="P28" s="8"/>
      <c r="Q28" s="8"/>
      <c r="R28" s="8"/>
      <c r="S28" s="8"/>
      <c r="T28" s="8"/>
      <c r="U28" s="8"/>
      <c r="V28" s="8"/>
    </row>
    <row r="29" spans="1:22" s="22" customFormat="1" ht="11.25">
      <c r="A29" s="43" t="s">
        <v>20</v>
      </c>
      <c r="B29" s="38">
        <v>1869.61792</v>
      </c>
      <c r="C29" s="38">
        <v>1987.53354</v>
      </c>
      <c r="D29" s="38">
        <v>2528.6074799999997</v>
      </c>
      <c r="E29" s="38">
        <v>3683.6845099999996</v>
      </c>
      <c r="F29" s="38">
        <v>2424.36254</v>
      </c>
      <c r="G29" s="38">
        <v>4162.635450000002</v>
      </c>
      <c r="H29" s="38">
        <v>2121.9073900000003</v>
      </c>
      <c r="I29" s="38">
        <v>2195.92091</v>
      </c>
      <c r="J29" s="38">
        <v>3488.1678199999997</v>
      </c>
      <c r="K29" s="38">
        <v>2534.169339999999</v>
      </c>
      <c r="L29" s="38">
        <v>2937.3532699999996</v>
      </c>
      <c r="M29" s="39">
        <v>4663.85161</v>
      </c>
      <c r="N29" s="8"/>
      <c r="O29" s="8"/>
      <c r="P29" s="8"/>
      <c r="Q29" s="8"/>
      <c r="R29" s="8"/>
      <c r="S29" s="8"/>
      <c r="T29" s="8"/>
      <c r="U29" s="8"/>
      <c r="V29" s="8"/>
    </row>
    <row r="30" spans="1:22" s="15" customFormat="1" ht="11.25">
      <c r="A30" s="40" t="s">
        <v>16</v>
      </c>
      <c r="B30" s="41">
        <f>B29</f>
        <v>1869.61792</v>
      </c>
      <c r="C30" s="41">
        <f aca="true" t="shared" si="11" ref="C30:M30">B30+C29</f>
        <v>3857.15146</v>
      </c>
      <c r="D30" s="41">
        <f t="shared" si="11"/>
        <v>6385.75894</v>
      </c>
      <c r="E30" s="41">
        <f t="shared" si="11"/>
        <v>10069.443449999999</v>
      </c>
      <c r="F30" s="41">
        <f t="shared" si="11"/>
        <v>12493.805989999999</v>
      </c>
      <c r="G30" s="41">
        <f t="shared" si="11"/>
        <v>16656.441440000002</v>
      </c>
      <c r="H30" s="41">
        <f t="shared" si="11"/>
        <v>18778.348830000003</v>
      </c>
      <c r="I30" s="41">
        <f t="shared" si="11"/>
        <v>20974.269740000003</v>
      </c>
      <c r="J30" s="41">
        <f t="shared" si="11"/>
        <v>24462.437560000002</v>
      </c>
      <c r="K30" s="41">
        <f t="shared" si="11"/>
        <v>26996.606900000002</v>
      </c>
      <c r="L30" s="41">
        <f t="shared" si="11"/>
        <v>29933.960170000002</v>
      </c>
      <c r="M30" s="42">
        <f t="shared" si="11"/>
        <v>34597.81178</v>
      </c>
      <c r="N30" s="8"/>
      <c r="O30" s="8"/>
      <c r="P30" s="8"/>
      <c r="Q30" s="8"/>
      <c r="R30" s="8"/>
      <c r="S30" s="8"/>
      <c r="T30" s="8"/>
      <c r="U30" s="8"/>
      <c r="V30" s="8"/>
    </row>
    <row r="31" spans="1:13" s="8" customFormat="1" ht="11.25">
      <c r="A31" s="43" t="s">
        <v>21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</row>
    <row r="32" spans="1:22" s="15" customFormat="1" ht="11.25">
      <c r="A32" s="40" t="s">
        <v>16</v>
      </c>
      <c r="B32" s="44">
        <f>B31</f>
        <v>0</v>
      </c>
      <c r="C32" s="44">
        <f aca="true" t="shared" si="12" ref="C32:M32">B32+C31</f>
        <v>0</v>
      </c>
      <c r="D32" s="44">
        <f t="shared" si="12"/>
        <v>0</v>
      </c>
      <c r="E32" s="44">
        <f t="shared" si="12"/>
        <v>0</v>
      </c>
      <c r="F32" s="44">
        <f t="shared" si="12"/>
        <v>0</v>
      </c>
      <c r="G32" s="44">
        <f t="shared" si="12"/>
        <v>0</v>
      </c>
      <c r="H32" s="44">
        <f t="shared" si="12"/>
        <v>0</v>
      </c>
      <c r="I32" s="44">
        <f t="shared" si="12"/>
        <v>0</v>
      </c>
      <c r="J32" s="44">
        <f t="shared" si="12"/>
        <v>0</v>
      </c>
      <c r="K32" s="44">
        <f t="shared" si="12"/>
        <v>0</v>
      </c>
      <c r="L32" s="44">
        <f t="shared" si="12"/>
        <v>0</v>
      </c>
      <c r="M32" s="45">
        <f t="shared" si="12"/>
        <v>0</v>
      </c>
      <c r="N32" s="8"/>
      <c r="O32" s="8"/>
      <c r="P32" s="8"/>
      <c r="Q32" s="8"/>
      <c r="R32" s="8"/>
      <c r="S32" s="8"/>
      <c r="T32" s="8"/>
      <c r="U32" s="8"/>
      <c r="V32" s="8"/>
    </row>
    <row r="33" spans="1:22" s="15" customFormat="1" ht="11.25">
      <c r="A33" s="25" t="s">
        <v>22</v>
      </c>
      <c r="B33" s="46">
        <v>93361.63316000003</v>
      </c>
      <c r="C33" s="47">
        <v>135815.74122999999</v>
      </c>
      <c r="D33" s="47">
        <v>225171.53778</v>
      </c>
      <c r="E33" s="47">
        <v>232834.32171</v>
      </c>
      <c r="F33" s="47">
        <v>137095.48042999994</v>
      </c>
      <c r="G33" s="47">
        <v>221351.71684999997</v>
      </c>
      <c r="H33" s="47">
        <v>306049.35731</v>
      </c>
      <c r="I33" s="47">
        <v>163210.53502999997</v>
      </c>
      <c r="J33" s="47">
        <v>248665.25535000002</v>
      </c>
      <c r="K33" s="47">
        <v>223223.88978000003</v>
      </c>
      <c r="L33" s="47">
        <v>275718.67707000003</v>
      </c>
      <c r="M33" s="48">
        <v>655220.1286</v>
      </c>
      <c r="N33" s="8"/>
      <c r="O33" s="8"/>
      <c r="P33" s="8"/>
      <c r="Q33" s="8"/>
      <c r="R33" s="8"/>
      <c r="S33" s="8"/>
      <c r="T33" s="8"/>
      <c r="U33" s="8"/>
      <c r="V33" s="8"/>
    </row>
    <row r="34" spans="1:22" s="15" customFormat="1" ht="11.25">
      <c r="A34" s="49" t="s">
        <v>16</v>
      </c>
      <c r="B34" s="50">
        <f>B33</f>
        <v>93361.63316000003</v>
      </c>
      <c r="C34" s="50">
        <f aca="true" t="shared" si="13" ref="C34:M34">B34+C33</f>
        <v>229177.37439</v>
      </c>
      <c r="D34" s="50">
        <f t="shared" si="13"/>
        <v>454348.91217</v>
      </c>
      <c r="E34" s="50">
        <f t="shared" si="13"/>
        <v>687183.23388</v>
      </c>
      <c r="F34" s="50">
        <f t="shared" si="13"/>
        <v>824278.71431</v>
      </c>
      <c r="G34" s="50">
        <f t="shared" si="13"/>
        <v>1045630.4311599999</v>
      </c>
      <c r="H34" s="50">
        <f t="shared" si="13"/>
        <v>1351679.78847</v>
      </c>
      <c r="I34" s="50">
        <f t="shared" si="13"/>
        <v>1514890.3235</v>
      </c>
      <c r="J34" s="50">
        <f t="shared" si="13"/>
        <v>1763555.57885</v>
      </c>
      <c r="K34" s="50">
        <f t="shared" si="13"/>
        <v>1986779.46863</v>
      </c>
      <c r="L34" s="50">
        <f t="shared" si="13"/>
        <v>2262498.1457</v>
      </c>
      <c r="M34" s="51">
        <f t="shared" si="13"/>
        <v>2917718.2743</v>
      </c>
      <c r="N34" s="8"/>
      <c r="O34" s="8"/>
      <c r="P34" s="8"/>
      <c r="Q34" s="8"/>
      <c r="R34" s="8"/>
      <c r="S34" s="8"/>
      <c r="T34" s="8"/>
      <c r="U34" s="8"/>
      <c r="V34" s="8"/>
    </row>
    <row r="35" spans="2:22" ht="11.2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8"/>
      <c r="O35" s="8"/>
      <c r="P35" s="8"/>
      <c r="Q35" s="8"/>
      <c r="R35" s="8"/>
      <c r="S35" s="8"/>
      <c r="T35" s="8"/>
      <c r="U35" s="8"/>
      <c r="V35" s="8"/>
    </row>
    <row r="36" spans="1:22" ht="11.25">
      <c r="A36" s="34" t="s">
        <v>24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6"/>
      <c r="N36" s="8"/>
      <c r="O36" s="8"/>
      <c r="P36" s="8"/>
      <c r="Q36" s="8"/>
      <c r="R36" s="8"/>
      <c r="S36" s="8"/>
      <c r="T36" s="8"/>
      <c r="U36" s="8"/>
      <c r="V36" s="8"/>
    </row>
    <row r="37" spans="1:22" ht="11.25">
      <c r="A37" s="37" t="s">
        <v>15</v>
      </c>
      <c r="B37" s="41">
        <f aca="true" t="shared" si="14" ref="B37:M37">IF(B5=0,0,B21/B5*100)</f>
        <v>5078.682726542882</v>
      </c>
      <c r="C37" s="41">
        <f t="shared" si="14"/>
        <v>5536.972306706912</v>
      </c>
      <c r="D37" s="41">
        <f t="shared" si="14"/>
        <v>7418.214499895359</v>
      </c>
      <c r="E37" s="41">
        <f t="shared" si="14"/>
        <v>5790.242601778123</v>
      </c>
      <c r="F37" s="41">
        <f t="shared" si="14"/>
        <v>6610.46606896847</v>
      </c>
      <c r="G37" s="41">
        <f t="shared" si="14"/>
        <v>6431.228026702165</v>
      </c>
      <c r="H37" s="41">
        <f t="shared" si="14"/>
        <v>6102.582869687906</v>
      </c>
      <c r="I37" s="41">
        <f t="shared" si="14"/>
        <v>6849.624365917723</v>
      </c>
      <c r="J37" s="41">
        <f t="shared" si="14"/>
        <v>4816.85196149423</v>
      </c>
      <c r="K37" s="41">
        <f t="shared" si="14"/>
        <v>6615.073113339578</v>
      </c>
      <c r="L37" s="41">
        <f t="shared" si="14"/>
        <v>6670.507583676848</v>
      </c>
      <c r="M37" s="42">
        <f t="shared" si="14"/>
        <v>10672.07420650171</v>
      </c>
      <c r="N37" s="8"/>
      <c r="O37" s="8"/>
      <c r="P37" s="8"/>
      <c r="Q37" s="8"/>
      <c r="R37" s="8"/>
      <c r="S37" s="8"/>
      <c r="T37" s="8"/>
      <c r="U37" s="8"/>
      <c r="V37" s="8"/>
    </row>
    <row r="38" spans="1:22" ht="11.25">
      <c r="A38" s="40" t="s">
        <v>16</v>
      </c>
      <c r="B38" s="41">
        <f aca="true" t="shared" si="15" ref="B38:M38">IF(B6=0,0,B22/B6*100)</f>
        <v>5078.682726542882</v>
      </c>
      <c r="C38" s="41">
        <f t="shared" si="15"/>
        <v>5311.059414499343</v>
      </c>
      <c r="D38" s="41">
        <f t="shared" si="15"/>
        <v>6023.732018926533</v>
      </c>
      <c r="E38" s="41">
        <f t="shared" si="15"/>
        <v>5963.445086103691</v>
      </c>
      <c r="F38" s="41">
        <f t="shared" si="15"/>
        <v>6099.99239931789</v>
      </c>
      <c r="G38" s="41">
        <f t="shared" si="15"/>
        <v>6177.678660537844</v>
      </c>
      <c r="H38" s="41">
        <f t="shared" si="15"/>
        <v>6167.596416543668</v>
      </c>
      <c r="I38" s="41">
        <f t="shared" si="15"/>
        <v>6237.091662788958</v>
      </c>
      <c r="J38" s="41">
        <f t="shared" si="15"/>
        <v>6010.891446599763</v>
      </c>
      <c r="K38" s="41">
        <f t="shared" si="15"/>
        <v>6067.980800507005</v>
      </c>
      <c r="L38" s="41">
        <f t="shared" si="15"/>
        <v>6120.338959261904</v>
      </c>
      <c r="M38" s="42">
        <f t="shared" si="15"/>
        <v>6483.726776594798</v>
      </c>
      <c r="N38" s="8"/>
      <c r="O38" s="8"/>
      <c r="P38" s="8"/>
      <c r="Q38" s="8"/>
      <c r="R38" s="8"/>
      <c r="S38" s="8"/>
      <c r="T38" s="8"/>
      <c r="U38" s="8"/>
      <c r="V38" s="8"/>
    </row>
    <row r="39" spans="1:22" ht="11.25">
      <c r="A39" s="16" t="s">
        <v>17</v>
      </c>
      <c r="B39" s="41">
        <f aca="true" t="shared" si="16" ref="B39:M39">IF(B7=0,0,B23/B7*100)</f>
        <v>2815.77401987852</v>
      </c>
      <c r="C39" s="41">
        <f t="shared" si="16"/>
        <v>6949.174029081539</v>
      </c>
      <c r="D39" s="41">
        <f t="shared" si="16"/>
        <v>7445.93210473035</v>
      </c>
      <c r="E39" s="41">
        <f t="shared" si="16"/>
        <v>6936.041942757224</v>
      </c>
      <c r="F39" s="41">
        <f t="shared" si="16"/>
        <v>6284.154324671747</v>
      </c>
      <c r="G39" s="41">
        <f t="shared" si="16"/>
        <v>4828.572559911853</v>
      </c>
      <c r="H39" s="41">
        <f t="shared" si="16"/>
        <v>5428.897352024922</v>
      </c>
      <c r="I39" s="41">
        <f t="shared" si="16"/>
        <v>6044.474876201574</v>
      </c>
      <c r="J39" s="41">
        <f t="shared" si="16"/>
        <v>7341.331162599396</v>
      </c>
      <c r="K39" s="41">
        <f t="shared" si="16"/>
        <v>8303.250434146787</v>
      </c>
      <c r="L39" s="41">
        <f t="shared" si="16"/>
        <v>9314.444223562745</v>
      </c>
      <c r="M39" s="42">
        <f t="shared" si="16"/>
        <v>13587.134346435101</v>
      </c>
      <c r="N39" s="8"/>
      <c r="O39" s="8"/>
      <c r="P39" s="8"/>
      <c r="Q39" s="8"/>
      <c r="R39" s="8"/>
      <c r="S39" s="8"/>
      <c r="T39" s="8"/>
      <c r="U39" s="8"/>
      <c r="V39" s="8"/>
    </row>
    <row r="40" spans="1:22" ht="11.25">
      <c r="A40" s="40" t="s">
        <v>16</v>
      </c>
      <c r="B40" s="41">
        <f aca="true" t="shared" si="17" ref="B40:M40">IF(B8=0,0,B24/B8*100)</f>
        <v>2815.77401987852</v>
      </c>
      <c r="C40" s="41">
        <f t="shared" si="17"/>
        <v>4882.474024480029</v>
      </c>
      <c r="D40" s="41">
        <f t="shared" si="17"/>
        <v>5736.960051230137</v>
      </c>
      <c r="E40" s="41">
        <f t="shared" si="17"/>
        <v>6036.730524111908</v>
      </c>
      <c r="F40" s="41">
        <f t="shared" si="17"/>
        <v>6086.306324165211</v>
      </c>
      <c r="G40" s="41">
        <f t="shared" si="17"/>
        <v>5876.362750206909</v>
      </c>
      <c r="H40" s="41">
        <f t="shared" si="17"/>
        <v>5827.354140792399</v>
      </c>
      <c r="I40" s="41">
        <f t="shared" si="17"/>
        <v>5845.956671075782</v>
      </c>
      <c r="J40" s="41">
        <f t="shared" si="17"/>
        <v>6025.592722721183</v>
      </c>
      <c r="K40" s="41">
        <f t="shared" si="17"/>
        <v>6269.859506562502</v>
      </c>
      <c r="L40" s="41">
        <f t="shared" si="17"/>
        <v>6564.749745485126</v>
      </c>
      <c r="M40" s="42">
        <f t="shared" si="17"/>
        <v>7184.805334947538</v>
      </c>
      <c r="N40" s="8"/>
      <c r="O40" s="8"/>
      <c r="P40" s="8"/>
      <c r="Q40" s="8"/>
      <c r="R40" s="8"/>
      <c r="S40" s="8"/>
      <c r="T40" s="8"/>
      <c r="U40" s="8"/>
      <c r="V40" s="8"/>
    </row>
    <row r="41" spans="1:22" ht="11.25">
      <c r="A41" s="16" t="s">
        <v>18</v>
      </c>
      <c r="B41" s="41">
        <f aca="true" t="shared" si="18" ref="B41:M41">IF(B9=0,0,B25/B9*100)</f>
        <v>1903.783846153846</v>
      </c>
      <c r="C41" s="41">
        <f t="shared" si="18"/>
        <v>31163.335962533885</v>
      </c>
      <c r="D41" s="41">
        <f t="shared" si="18"/>
        <v>334801.5824561404</v>
      </c>
      <c r="E41" s="41">
        <f t="shared" si="18"/>
        <v>2044713.1799999995</v>
      </c>
      <c r="F41" s="41">
        <f t="shared" si="18"/>
        <v>3891604.5599999996</v>
      </c>
      <c r="G41" s="41">
        <f t="shared" si="18"/>
        <v>167580.57328990227</v>
      </c>
      <c r="H41" s="41">
        <f t="shared" si="18"/>
        <v>10984446.82</v>
      </c>
      <c r="I41" s="41">
        <f t="shared" si="18"/>
        <v>12711362.780000003</v>
      </c>
      <c r="J41" s="41">
        <f t="shared" si="18"/>
        <v>1563679.4842105263</v>
      </c>
      <c r="K41" s="41">
        <f t="shared" si="18"/>
        <v>4607292.100000001</v>
      </c>
      <c r="L41" s="41">
        <f t="shared" si="18"/>
        <v>4366437.180000002</v>
      </c>
      <c r="M41" s="42">
        <f t="shared" si="18"/>
        <v>3952149.8385964907</v>
      </c>
      <c r="N41" s="8"/>
      <c r="O41" s="8"/>
      <c r="P41" s="8"/>
      <c r="Q41" s="8"/>
      <c r="R41" s="8"/>
      <c r="S41" s="8"/>
      <c r="T41" s="8"/>
      <c r="U41" s="8"/>
      <c r="V41" s="8"/>
    </row>
    <row r="42" spans="1:22" ht="11.25">
      <c r="A42" s="40" t="s">
        <v>16</v>
      </c>
      <c r="B42" s="41">
        <f aca="true" t="shared" si="19" ref="B42:M42">IF(B10=0,0,B26/B10*100)</f>
        <v>1903.783846153846</v>
      </c>
      <c r="C42" s="41">
        <f t="shared" si="19"/>
        <v>24062.828635430273</v>
      </c>
      <c r="D42" s="41">
        <f t="shared" si="19"/>
        <v>39759.48670684154</v>
      </c>
      <c r="E42" s="41">
        <f t="shared" si="19"/>
        <v>57371.51844694307</v>
      </c>
      <c r="F42" s="41">
        <f t="shared" si="19"/>
        <v>90759.12765586903</v>
      </c>
      <c r="G42" s="41">
        <f t="shared" si="19"/>
        <v>106963.7338188814</v>
      </c>
      <c r="H42" s="41">
        <f t="shared" si="19"/>
        <v>181192.49788453666</v>
      </c>
      <c r="I42" s="41">
        <f t="shared" si="19"/>
        <v>266119.77375626954</v>
      </c>
      <c r="J42" s="41">
        <f t="shared" si="19"/>
        <v>314384.5241451319</v>
      </c>
      <c r="K42" s="41">
        <f t="shared" si="19"/>
        <v>342217.171810166</v>
      </c>
      <c r="L42" s="41">
        <f t="shared" si="19"/>
        <v>368139.7433651121</v>
      </c>
      <c r="M42" s="42">
        <f t="shared" si="19"/>
        <v>495074.36212253023</v>
      </c>
      <c r="N42" s="8"/>
      <c r="O42" s="8"/>
      <c r="P42" s="8"/>
      <c r="Q42" s="8"/>
      <c r="R42" s="8"/>
      <c r="S42" s="8"/>
      <c r="T42" s="8"/>
      <c r="U42" s="8"/>
      <c r="V42" s="8"/>
    </row>
    <row r="43" spans="1:22" s="20" customFormat="1" ht="11.25">
      <c r="A43" s="16" t="s">
        <v>19</v>
      </c>
      <c r="B43" s="41">
        <f aca="true" t="shared" si="20" ref="B43:M43">IF(B11=0,0,B27/B11*100)</f>
        <v>762.369673009393</v>
      </c>
      <c r="C43" s="41">
        <f t="shared" si="20"/>
        <v>1915.2656043826828</v>
      </c>
      <c r="D43" s="41">
        <f t="shared" si="20"/>
        <v>4613.082727208757</v>
      </c>
      <c r="E43" s="41">
        <f t="shared" si="20"/>
        <v>4536.251067132326</v>
      </c>
      <c r="F43" s="41">
        <f t="shared" si="20"/>
        <v>10331.75106592325</v>
      </c>
      <c r="G43" s="41">
        <f t="shared" si="20"/>
        <v>13533.99256895155</v>
      </c>
      <c r="H43" s="41">
        <f t="shared" si="20"/>
        <v>12317.14820954907</v>
      </c>
      <c r="I43" s="41">
        <f t="shared" si="20"/>
        <v>41311.24531525003</v>
      </c>
      <c r="J43" s="41">
        <f t="shared" si="20"/>
        <v>4015.759849453991</v>
      </c>
      <c r="K43" s="41">
        <f t="shared" si="20"/>
        <v>2811.767751117909</v>
      </c>
      <c r="L43" s="41">
        <f t="shared" si="20"/>
        <v>4384.497627565046</v>
      </c>
      <c r="M43" s="42">
        <f t="shared" si="20"/>
        <v>8352.441637190503</v>
      </c>
      <c r="N43" s="8"/>
      <c r="O43" s="8"/>
      <c r="P43" s="8"/>
      <c r="Q43" s="8"/>
      <c r="R43" s="8"/>
      <c r="S43" s="8"/>
      <c r="T43" s="8"/>
      <c r="U43" s="8"/>
      <c r="V43" s="8"/>
    </row>
    <row r="44" spans="1:22" s="15" customFormat="1" ht="11.25">
      <c r="A44" s="40" t="s">
        <v>16</v>
      </c>
      <c r="B44" s="41">
        <f aca="true" t="shared" si="21" ref="B44:M44">IF(B12=0,0,B28/B12*100)</f>
        <v>762.369673009393</v>
      </c>
      <c r="C44" s="41">
        <f t="shared" si="21"/>
        <v>1307.8251740471442</v>
      </c>
      <c r="D44" s="41">
        <f t="shared" si="21"/>
        <v>2113.02835378492</v>
      </c>
      <c r="E44" s="41">
        <f t="shared" si="21"/>
        <v>2531.655492843717</v>
      </c>
      <c r="F44" s="41">
        <f t="shared" si="21"/>
        <v>2769.458410097066</v>
      </c>
      <c r="G44" s="41">
        <f t="shared" si="21"/>
        <v>3044.685481209207</v>
      </c>
      <c r="H44" s="41">
        <f t="shared" si="21"/>
        <v>3244.6400615851744</v>
      </c>
      <c r="I44" s="41">
        <f t="shared" si="21"/>
        <v>4101.235234093707</v>
      </c>
      <c r="J44" s="41">
        <f t="shared" si="21"/>
        <v>4096.18241200853</v>
      </c>
      <c r="K44" s="41">
        <f t="shared" si="21"/>
        <v>3976.0449984948837</v>
      </c>
      <c r="L44" s="41">
        <f t="shared" si="21"/>
        <v>4028.192368556978</v>
      </c>
      <c r="M44" s="42">
        <f t="shared" si="21"/>
        <v>4750.893491320726</v>
      </c>
      <c r="N44" s="8"/>
      <c r="O44" s="8"/>
      <c r="P44" s="8"/>
      <c r="Q44" s="8"/>
      <c r="R44" s="8"/>
      <c r="S44" s="8"/>
      <c r="T44" s="8"/>
      <c r="U44" s="8"/>
      <c r="V44" s="8"/>
    </row>
    <row r="45" spans="1:22" ht="11.25">
      <c r="A45" s="43" t="s">
        <v>20</v>
      </c>
      <c r="B45" s="41">
        <f aca="true" t="shared" si="22" ref="B45:M45">IF(B13=0,0,B29/B13*100)</f>
        <v>22436.3124924997</v>
      </c>
      <c r="C45" s="41">
        <f t="shared" si="22"/>
        <v>23851.356534261366</v>
      </c>
      <c r="D45" s="41">
        <f t="shared" si="22"/>
        <v>30344.503540141603</v>
      </c>
      <c r="E45" s="41">
        <f t="shared" si="22"/>
        <v>5200.520251860009</v>
      </c>
      <c r="F45" s="41">
        <f t="shared" si="22"/>
        <v>29093.514220568824</v>
      </c>
      <c r="G45" s="41">
        <f t="shared" si="22"/>
        <v>49953.62354494182</v>
      </c>
      <c r="H45" s="41">
        <f t="shared" si="22"/>
        <v>25463.907236289455</v>
      </c>
      <c r="I45" s="41">
        <f t="shared" si="22"/>
        <v>16469.81857046426</v>
      </c>
      <c r="J45" s="41">
        <f t="shared" si="22"/>
        <v>41859.6882275291</v>
      </c>
      <c r="K45" s="41">
        <f t="shared" si="22"/>
        <v>30411.248529941186</v>
      </c>
      <c r="L45" s="41">
        <f t="shared" si="22"/>
        <v>35249.649225969035</v>
      </c>
      <c r="M45" s="42">
        <f t="shared" si="22"/>
        <v>55941.605013793924</v>
      </c>
      <c r="N45" s="8"/>
      <c r="O45" s="8"/>
      <c r="P45" s="8"/>
      <c r="Q45" s="8"/>
      <c r="R45" s="8"/>
      <c r="S45" s="8"/>
      <c r="T45" s="8"/>
      <c r="U45" s="8"/>
      <c r="V45" s="8"/>
    </row>
    <row r="46" spans="1:22" ht="11.25">
      <c r="A46" s="40" t="s">
        <v>16</v>
      </c>
      <c r="B46" s="41">
        <f aca="true" t="shared" si="23" ref="B46:M46">IF(B14=0,0,B30/B14*100)</f>
        <v>22436.3124924997</v>
      </c>
      <c r="C46" s="41">
        <f t="shared" si="23"/>
        <v>23143.834513380534</v>
      </c>
      <c r="D46" s="41">
        <f t="shared" si="23"/>
        <v>25544.05752230089</v>
      </c>
      <c r="E46" s="41">
        <f t="shared" si="23"/>
        <v>10507.391528925618</v>
      </c>
      <c r="F46" s="41">
        <f t="shared" si="23"/>
        <v>11994.245658330532</v>
      </c>
      <c r="G46" s="41">
        <f t="shared" si="23"/>
        <v>14805.988942025639</v>
      </c>
      <c r="H46" s="41">
        <f t="shared" si="23"/>
        <v>15541.00258211883</v>
      </c>
      <c r="I46" s="41">
        <f t="shared" si="23"/>
        <v>15633.306803613494</v>
      </c>
      <c r="J46" s="41">
        <f t="shared" si="23"/>
        <v>17166.98425931774</v>
      </c>
      <c r="K46" s="41">
        <f t="shared" si="23"/>
        <v>17898.698468474446</v>
      </c>
      <c r="L46" s="41">
        <f t="shared" si="23"/>
        <v>18807.109799388054</v>
      </c>
      <c r="M46" s="42">
        <f t="shared" si="23"/>
        <v>20655.410017910453</v>
      </c>
      <c r="N46" s="8"/>
      <c r="O46" s="8"/>
      <c r="P46" s="8"/>
      <c r="Q46" s="8"/>
      <c r="R46" s="8"/>
      <c r="S46" s="8"/>
      <c r="T46" s="8"/>
      <c r="U46" s="8"/>
      <c r="V46" s="8"/>
    </row>
    <row r="47" spans="1:22" s="54" customFormat="1" ht="11.25">
      <c r="A47" s="43" t="s">
        <v>21</v>
      </c>
      <c r="B47" s="52">
        <f aca="true" t="shared" si="24" ref="B47:M47">IF(B15=0,0,B31/B15*100)</f>
        <v>0</v>
      </c>
      <c r="C47" s="52">
        <f t="shared" si="24"/>
        <v>0</v>
      </c>
      <c r="D47" s="52">
        <f t="shared" si="24"/>
        <v>0</v>
      </c>
      <c r="E47" s="52">
        <f t="shared" si="24"/>
        <v>0</v>
      </c>
      <c r="F47" s="52">
        <f t="shared" si="24"/>
        <v>0</v>
      </c>
      <c r="G47" s="52">
        <f t="shared" si="24"/>
        <v>0</v>
      </c>
      <c r="H47" s="52">
        <f t="shared" si="24"/>
        <v>0</v>
      </c>
      <c r="I47" s="52">
        <f t="shared" si="24"/>
        <v>0</v>
      </c>
      <c r="J47" s="52">
        <f t="shared" si="24"/>
        <v>0</v>
      </c>
      <c r="K47" s="52">
        <f t="shared" si="24"/>
        <v>0</v>
      </c>
      <c r="L47" s="52">
        <f t="shared" si="24"/>
        <v>0</v>
      </c>
      <c r="M47" s="53">
        <f t="shared" si="24"/>
        <v>0</v>
      </c>
      <c r="N47" s="8"/>
      <c r="O47" s="8"/>
      <c r="P47" s="8"/>
      <c r="Q47" s="8"/>
      <c r="R47" s="8"/>
      <c r="S47" s="8"/>
      <c r="T47" s="8"/>
      <c r="U47" s="8"/>
      <c r="V47" s="8"/>
    </row>
    <row r="48" spans="1:22" s="55" customFormat="1" ht="11.25">
      <c r="A48" s="40" t="s">
        <v>16</v>
      </c>
      <c r="B48" s="41">
        <f aca="true" t="shared" si="25" ref="B48:M48">IF(B16=0,0,B32/B16*100)</f>
        <v>0</v>
      </c>
      <c r="C48" s="41">
        <f t="shared" si="25"/>
        <v>0</v>
      </c>
      <c r="D48" s="41">
        <f t="shared" si="25"/>
        <v>0</v>
      </c>
      <c r="E48" s="41">
        <f t="shared" si="25"/>
        <v>0</v>
      </c>
      <c r="F48" s="41">
        <f t="shared" si="25"/>
        <v>0</v>
      </c>
      <c r="G48" s="41">
        <f t="shared" si="25"/>
        <v>0</v>
      </c>
      <c r="H48" s="41">
        <f t="shared" si="25"/>
        <v>0</v>
      </c>
      <c r="I48" s="41">
        <f t="shared" si="25"/>
        <v>0</v>
      </c>
      <c r="J48" s="41">
        <f t="shared" si="25"/>
        <v>0</v>
      </c>
      <c r="K48" s="41">
        <f t="shared" si="25"/>
        <v>0</v>
      </c>
      <c r="L48" s="41">
        <f t="shared" si="25"/>
        <v>0</v>
      </c>
      <c r="M48" s="42">
        <f t="shared" si="25"/>
        <v>0</v>
      </c>
      <c r="N48" s="8"/>
      <c r="O48" s="8"/>
      <c r="P48" s="8"/>
      <c r="Q48" s="8"/>
      <c r="R48" s="8"/>
      <c r="S48" s="8"/>
      <c r="T48" s="8"/>
      <c r="U48" s="8"/>
      <c r="V48" s="8"/>
    </row>
    <row r="49" spans="1:22" s="15" customFormat="1" ht="11.25">
      <c r="A49" s="25" t="s">
        <v>22</v>
      </c>
      <c r="B49" s="46">
        <f aca="true" t="shared" si="26" ref="B49:M49">IF(B17=0,0,B33/B17*100)</f>
        <v>8857.865170394227</v>
      </c>
      <c r="C49" s="47">
        <f t="shared" si="26"/>
        <v>11185.274475246593</v>
      </c>
      <c r="D49" s="47">
        <f t="shared" si="26"/>
        <v>21516.938874422478</v>
      </c>
      <c r="E49" s="47">
        <f t="shared" si="26"/>
        <v>10284.801132839902</v>
      </c>
      <c r="F49" s="47">
        <f t="shared" si="26"/>
        <v>8137.186472356987</v>
      </c>
      <c r="G49" s="47">
        <f t="shared" si="26"/>
        <v>9777.321597840923</v>
      </c>
      <c r="H49" s="47">
        <f t="shared" si="26"/>
        <v>20191.748271277913</v>
      </c>
      <c r="I49" s="47">
        <f t="shared" si="26"/>
        <v>11848.18568436641</v>
      </c>
      <c r="J49" s="47">
        <f t="shared" si="26"/>
        <v>7587.920349270093</v>
      </c>
      <c r="K49" s="47">
        <f t="shared" si="26"/>
        <v>14848.41140198703</v>
      </c>
      <c r="L49" s="47">
        <f t="shared" si="26"/>
        <v>17493.030674492424</v>
      </c>
      <c r="M49" s="48">
        <f t="shared" si="26"/>
        <v>19047.091224682787</v>
      </c>
      <c r="N49" s="8"/>
      <c r="O49" s="8"/>
      <c r="P49" s="8"/>
      <c r="Q49" s="8"/>
      <c r="R49" s="8"/>
      <c r="S49" s="8"/>
      <c r="T49" s="8"/>
      <c r="U49" s="8"/>
      <c r="V49" s="8"/>
    </row>
    <row r="50" spans="1:22" s="15" customFormat="1" ht="11.25">
      <c r="A50" s="49" t="s">
        <v>16</v>
      </c>
      <c r="B50" s="50">
        <f aca="true" t="shared" si="27" ref="B50:M50">IF(B18=0,0,B34/B18*100)</f>
        <v>8857.865170394227</v>
      </c>
      <c r="C50" s="50">
        <f t="shared" si="27"/>
        <v>10103.780050470983</v>
      </c>
      <c r="D50" s="50">
        <f t="shared" si="27"/>
        <v>13707.011429023094</v>
      </c>
      <c r="E50" s="50">
        <f t="shared" si="27"/>
        <v>12318.231012261707</v>
      </c>
      <c r="F50" s="50">
        <f t="shared" si="27"/>
        <v>11348.403814114872</v>
      </c>
      <c r="G50" s="50">
        <f t="shared" si="27"/>
        <v>10975.075266819553</v>
      </c>
      <c r="H50" s="50">
        <f t="shared" si="27"/>
        <v>12240.112531302539</v>
      </c>
      <c r="I50" s="50">
        <f t="shared" si="27"/>
        <v>12196.645442162016</v>
      </c>
      <c r="J50" s="50">
        <f t="shared" si="27"/>
        <v>11234.506083992472</v>
      </c>
      <c r="K50" s="50">
        <f t="shared" si="27"/>
        <v>11550.357787656909</v>
      </c>
      <c r="L50" s="50">
        <f t="shared" si="27"/>
        <v>12049.187704077463</v>
      </c>
      <c r="M50" s="51">
        <f t="shared" si="27"/>
        <v>13132.709091183247</v>
      </c>
      <c r="N50" s="8"/>
      <c r="O50" s="8"/>
      <c r="P50" s="8"/>
      <c r="Q50" s="8"/>
      <c r="R50" s="8"/>
      <c r="S50" s="8"/>
      <c r="T50" s="8"/>
      <c r="U50" s="8"/>
      <c r="V50" s="8"/>
    </row>
    <row r="51" spans="2:22" ht="11.2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8"/>
      <c r="O51" s="8"/>
      <c r="P51" s="8"/>
      <c r="Q51" s="8"/>
      <c r="R51" s="8"/>
      <c r="S51" s="8"/>
      <c r="T51" s="8"/>
      <c r="U51" s="8"/>
      <c r="V51" s="8"/>
    </row>
    <row r="52" spans="1:22" ht="11.25">
      <c r="A52" s="34" t="s">
        <v>25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8"/>
      <c r="O52" s="8"/>
      <c r="P52" s="8"/>
      <c r="Q52" s="8"/>
      <c r="R52" s="8"/>
      <c r="S52" s="8"/>
      <c r="T52" s="8"/>
      <c r="U52" s="8"/>
      <c r="V52" s="8"/>
    </row>
    <row r="53" spans="1:22" ht="11.25">
      <c r="A53" s="37" t="s">
        <v>15</v>
      </c>
      <c r="B53" s="41">
        <f aca="true" t="shared" si="28" ref="B53:M53">B21-B5</f>
        <v>25239.780590000006</v>
      </c>
      <c r="C53" s="41">
        <f t="shared" si="28"/>
        <v>28351.744529999996</v>
      </c>
      <c r="D53" s="41">
        <f t="shared" si="28"/>
        <v>38463.803590000025</v>
      </c>
      <c r="E53" s="41">
        <f t="shared" si="28"/>
        <v>30778.92054999999</v>
      </c>
      <c r="F53" s="41">
        <f t="shared" si="28"/>
        <v>36482.828919999985</v>
      </c>
      <c r="G53" s="41">
        <f t="shared" si="28"/>
        <v>51508.78192</v>
      </c>
      <c r="H53" s="41">
        <f t="shared" si="28"/>
        <v>32290.71447</v>
      </c>
      <c r="I53" s="41">
        <f t="shared" si="28"/>
        <v>30683.387390000007</v>
      </c>
      <c r="J53" s="41">
        <f t="shared" si="28"/>
        <v>39865.512060000015</v>
      </c>
      <c r="K53" s="41">
        <f t="shared" si="28"/>
        <v>36076.76130999998</v>
      </c>
      <c r="L53" s="41">
        <f t="shared" si="28"/>
        <v>36644.44354999999</v>
      </c>
      <c r="M53" s="42">
        <f t="shared" si="28"/>
        <v>58869.32656999998</v>
      </c>
      <c r="N53" s="8"/>
      <c r="O53" s="8"/>
      <c r="P53" s="8"/>
      <c r="Q53" s="8"/>
      <c r="R53" s="8"/>
      <c r="S53" s="8"/>
      <c r="T53" s="8"/>
      <c r="U53" s="8"/>
      <c r="V53" s="8"/>
    </row>
    <row r="54" spans="1:22" ht="11.25">
      <c r="A54" s="40" t="s">
        <v>16</v>
      </c>
      <c r="B54" s="41">
        <f aca="true" t="shared" si="29" ref="B54:M54">B22-B6</f>
        <v>25239.780590000006</v>
      </c>
      <c r="C54" s="41">
        <f t="shared" si="29"/>
        <v>53591.52512</v>
      </c>
      <c r="D54" s="41">
        <f t="shared" si="29"/>
        <v>92055.32871000002</v>
      </c>
      <c r="E54" s="41">
        <f t="shared" si="29"/>
        <v>122834.24926000001</v>
      </c>
      <c r="F54" s="41">
        <f t="shared" si="29"/>
        <v>159317.07818</v>
      </c>
      <c r="G54" s="41">
        <f t="shared" si="29"/>
        <v>210825.86010000002</v>
      </c>
      <c r="H54" s="41">
        <f t="shared" si="29"/>
        <v>243116.57457000003</v>
      </c>
      <c r="I54" s="41">
        <f t="shared" si="29"/>
        <v>273799.96196000004</v>
      </c>
      <c r="J54" s="41">
        <f t="shared" si="29"/>
        <v>313665.4740200001</v>
      </c>
      <c r="K54" s="41">
        <f t="shared" si="29"/>
        <v>349742.23533000005</v>
      </c>
      <c r="L54" s="41">
        <f t="shared" si="29"/>
        <v>386386.67888</v>
      </c>
      <c r="M54" s="42">
        <f t="shared" si="29"/>
        <v>445256.00545</v>
      </c>
      <c r="N54" s="8"/>
      <c r="O54" s="8"/>
      <c r="P54" s="8"/>
      <c r="Q54" s="8"/>
      <c r="R54" s="8"/>
      <c r="S54" s="8"/>
      <c r="T54" s="8"/>
      <c r="U54" s="8"/>
      <c r="V54" s="8"/>
    </row>
    <row r="55" spans="1:22" ht="11.25">
      <c r="A55" s="16" t="s">
        <v>17</v>
      </c>
      <c r="B55" s="41">
        <f aca="true" t="shared" si="30" ref="B55:M55">B23-B7</f>
        <v>1180.38402</v>
      </c>
      <c r="C55" s="41">
        <f t="shared" si="30"/>
        <v>2976.9249999999997</v>
      </c>
      <c r="D55" s="41">
        <f t="shared" si="30"/>
        <v>3192.8359299999997</v>
      </c>
      <c r="E55" s="41">
        <f t="shared" si="30"/>
        <v>2971.2172699999996</v>
      </c>
      <c r="F55" s="41">
        <f t="shared" si="30"/>
        <v>2694.0649900000003</v>
      </c>
      <c r="G55" s="41">
        <f t="shared" si="30"/>
        <v>2059.9553499999997</v>
      </c>
      <c r="H55" s="41">
        <f t="shared" si="30"/>
        <v>1710.5760500000001</v>
      </c>
      <c r="I55" s="41">
        <f t="shared" si="30"/>
        <v>1632.5905800000003</v>
      </c>
      <c r="J55" s="41">
        <f t="shared" si="30"/>
        <v>3169.0961699999993</v>
      </c>
      <c r="K55" s="41">
        <f t="shared" si="30"/>
        <v>3590.0705199999998</v>
      </c>
      <c r="L55" s="41">
        <f t="shared" si="30"/>
        <v>4032.6093699999997</v>
      </c>
      <c r="M55" s="42">
        <f t="shared" si="30"/>
        <v>5901.96999</v>
      </c>
      <c r="N55" s="8"/>
      <c r="O55" s="8"/>
      <c r="P55" s="8"/>
      <c r="Q55" s="8"/>
      <c r="R55" s="8"/>
      <c r="S55" s="8"/>
      <c r="T55" s="8"/>
      <c r="U55" s="8"/>
      <c r="V55" s="8"/>
    </row>
    <row r="56" spans="1:22" ht="11.25">
      <c r="A56" s="40" t="s">
        <v>16</v>
      </c>
      <c r="B56" s="41">
        <f aca="true" t="shared" si="31" ref="B56:M56">B24-B8</f>
        <v>1180.38402</v>
      </c>
      <c r="C56" s="41">
        <f t="shared" si="31"/>
        <v>4157.30902</v>
      </c>
      <c r="D56" s="41">
        <f t="shared" si="31"/>
        <v>7350.14495</v>
      </c>
      <c r="E56" s="41">
        <f t="shared" si="31"/>
        <v>10321.362219999999</v>
      </c>
      <c r="F56" s="41">
        <f t="shared" si="31"/>
        <v>13015.42721</v>
      </c>
      <c r="G56" s="41">
        <f t="shared" si="31"/>
        <v>15075.382559999998</v>
      </c>
      <c r="H56" s="41">
        <f t="shared" si="31"/>
        <v>16785.958609999998</v>
      </c>
      <c r="I56" s="41">
        <f t="shared" si="31"/>
        <v>18418.549189999998</v>
      </c>
      <c r="J56" s="41">
        <f t="shared" si="31"/>
        <v>21587.645359999995</v>
      </c>
      <c r="K56" s="41">
        <f t="shared" si="31"/>
        <v>25177.715879999996</v>
      </c>
      <c r="L56" s="41">
        <f t="shared" si="31"/>
        <v>29210.325249999998</v>
      </c>
      <c r="M56" s="42">
        <f t="shared" si="31"/>
        <v>35112.29524</v>
      </c>
      <c r="N56" s="8"/>
      <c r="O56" s="8"/>
      <c r="P56" s="8"/>
      <c r="Q56" s="8"/>
      <c r="R56" s="8"/>
      <c r="S56" s="8"/>
      <c r="T56" s="8"/>
      <c r="U56" s="8"/>
      <c r="V56" s="8"/>
    </row>
    <row r="57" spans="1:22" ht="11.25">
      <c r="A57" s="16" t="s">
        <v>18</v>
      </c>
      <c r="B57" s="41">
        <f aca="true" t="shared" si="32" ref="B57:M57">B25-B9</f>
        <v>23.449189999999998</v>
      </c>
      <c r="C57" s="41">
        <f t="shared" si="32"/>
        <v>1260.2395399999998</v>
      </c>
      <c r="D57" s="41">
        <f t="shared" si="32"/>
        <v>953.8995100000001</v>
      </c>
      <c r="E57" s="41">
        <f t="shared" si="32"/>
        <v>1022.3065899999999</v>
      </c>
      <c r="F57" s="41">
        <f t="shared" si="32"/>
        <v>1945.7522800000002</v>
      </c>
      <c r="G57" s="41">
        <f t="shared" si="32"/>
        <v>2570.8268</v>
      </c>
      <c r="H57" s="41">
        <f t="shared" si="32"/>
        <v>5492.17341</v>
      </c>
      <c r="I57" s="41">
        <f t="shared" si="32"/>
        <v>6355.631390000001</v>
      </c>
      <c r="J57" s="41">
        <f t="shared" si="32"/>
        <v>4456.201529999999</v>
      </c>
      <c r="K57" s="41">
        <f t="shared" si="32"/>
        <v>2303.59605</v>
      </c>
      <c r="L57" s="41">
        <f t="shared" si="32"/>
        <v>2183.1685900000007</v>
      </c>
      <c r="M57" s="42">
        <f t="shared" si="32"/>
        <v>11263.342039999998</v>
      </c>
      <c r="N57" s="8"/>
      <c r="O57" s="8"/>
      <c r="P57" s="8"/>
      <c r="Q57" s="8"/>
      <c r="R57" s="8"/>
      <c r="S57" s="8"/>
      <c r="T57" s="8"/>
      <c r="U57" s="8"/>
      <c r="V57" s="8"/>
    </row>
    <row r="58" spans="1:22" ht="11.25">
      <c r="A58" s="40" t="s">
        <v>16</v>
      </c>
      <c r="B58" s="41">
        <f aca="true" t="shared" si="33" ref="B58:M58">B26-B10</f>
        <v>23.449189999999998</v>
      </c>
      <c r="C58" s="41">
        <f t="shared" si="33"/>
        <v>1283.6887299999999</v>
      </c>
      <c r="D58" s="41">
        <f t="shared" si="33"/>
        <v>2237.58824</v>
      </c>
      <c r="E58" s="41">
        <f t="shared" si="33"/>
        <v>3259.8948299999997</v>
      </c>
      <c r="F58" s="41">
        <f t="shared" si="33"/>
        <v>5205.64711</v>
      </c>
      <c r="G58" s="41">
        <f t="shared" si="33"/>
        <v>7776.47391</v>
      </c>
      <c r="H58" s="41">
        <f t="shared" si="33"/>
        <v>13268.647320000002</v>
      </c>
      <c r="I58" s="41">
        <f t="shared" si="33"/>
        <v>19624.278710000002</v>
      </c>
      <c r="J58" s="41">
        <f t="shared" si="33"/>
        <v>24080.48024</v>
      </c>
      <c r="K58" s="41">
        <f t="shared" si="33"/>
        <v>26384.07629</v>
      </c>
      <c r="L58" s="41">
        <f t="shared" si="33"/>
        <v>28567.244880000002</v>
      </c>
      <c r="M58" s="42">
        <f t="shared" si="33"/>
        <v>39830.58692</v>
      </c>
      <c r="N58" s="8"/>
      <c r="O58" s="8"/>
      <c r="P58" s="8"/>
      <c r="Q58" s="8"/>
      <c r="R58" s="8"/>
      <c r="S58" s="8"/>
      <c r="T58" s="8"/>
      <c r="U58" s="8"/>
      <c r="V58" s="8"/>
    </row>
    <row r="59" spans="1:22" ht="11.25">
      <c r="A59" s="16" t="s">
        <v>19</v>
      </c>
      <c r="B59" s="41">
        <f aca="true" t="shared" si="34" ref="B59:M59">B27-B11</f>
        <v>1693.85147</v>
      </c>
      <c r="C59" s="41">
        <f t="shared" si="34"/>
        <v>4168.412559999998</v>
      </c>
      <c r="D59" s="41">
        <f t="shared" si="34"/>
        <v>7054.896050000001</v>
      </c>
      <c r="E59" s="41">
        <f t="shared" si="34"/>
        <v>5944.753880000002</v>
      </c>
      <c r="F59" s="41">
        <f t="shared" si="34"/>
        <v>2495.728719999999</v>
      </c>
      <c r="G59" s="41">
        <f t="shared" si="34"/>
        <v>2820.1980599999993</v>
      </c>
      <c r="H59" s="41">
        <f t="shared" si="34"/>
        <v>2210.8151399999997</v>
      </c>
      <c r="I59" s="41">
        <f t="shared" si="34"/>
        <v>7961.188369999999</v>
      </c>
      <c r="J59" s="41">
        <f t="shared" si="34"/>
        <v>2112.04339</v>
      </c>
      <c r="K59" s="41">
        <f t="shared" si="34"/>
        <v>2553.10222</v>
      </c>
      <c r="L59" s="41">
        <f t="shared" si="34"/>
        <v>6311.793369999999</v>
      </c>
      <c r="M59" s="42">
        <f t="shared" si="34"/>
        <v>19107.950940000006</v>
      </c>
      <c r="N59" s="8"/>
      <c r="O59" s="8"/>
      <c r="P59" s="8"/>
      <c r="Q59" s="8"/>
      <c r="R59" s="8"/>
      <c r="S59" s="8"/>
      <c r="T59" s="8"/>
      <c r="U59" s="8"/>
      <c r="V59" s="8"/>
    </row>
    <row r="60" spans="1:22" ht="11.25">
      <c r="A60" s="40" t="s">
        <v>16</v>
      </c>
      <c r="B60" s="41">
        <f aca="true" t="shared" si="35" ref="B60:M60">B28-B12</f>
        <v>1693.85147</v>
      </c>
      <c r="C60" s="41">
        <f t="shared" si="35"/>
        <v>5862.2640299999985</v>
      </c>
      <c r="D60" s="41">
        <f t="shared" si="35"/>
        <v>12917.16008</v>
      </c>
      <c r="E60" s="41">
        <f t="shared" si="35"/>
        <v>18861.91396</v>
      </c>
      <c r="F60" s="41">
        <f t="shared" si="35"/>
        <v>21357.64268</v>
      </c>
      <c r="G60" s="41">
        <f t="shared" si="35"/>
        <v>24177.840740000003</v>
      </c>
      <c r="H60" s="41">
        <f t="shared" si="35"/>
        <v>26388.655880000002</v>
      </c>
      <c r="I60" s="41">
        <f t="shared" si="35"/>
        <v>34349.84425</v>
      </c>
      <c r="J60" s="41">
        <f t="shared" si="35"/>
        <v>36461.88764</v>
      </c>
      <c r="K60" s="41">
        <f t="shared" si="35"/>
        <v>39014.989859999994</v>
      </c>
      <c r="L60" s="41">
        <f t="shared" si="35"/>
        <v>45326.78323</v>
      </c>
      <c r="M60" s="42">
        <f t="shared" si="35"/>
        <v>64434.73417</v>
      </c>
      <c r="N60" s="8"/>
      <c r="O60" s="8"/>
      <c r="P60" s="8"/>
      <c r="Q60" s="8"/>
      <c r="R60" s="8"/>
      <c r="S60" s="8"/>
      <c r="T60" s="8"/>
      <c r="U60" s="8"/>
      <c r="V60" s="8"/>
    </row>
    <row r="61" spans="1:22" ht="11.25">
      <c r="A61" s="43" t="s">
        <v>20</v>
      </c>
      <c r="B61" s="41">
        <f aca="true" t="shared" si="36" ref="B61:M61">B29-B13</f>
        <v>1861.2849199999998</v>
      </c>
      <c r="C61" s="41">
        <f t="shared" si="36"/>
        <v>1979.2005399999998</v>
      </c>
      <c r="D61" s="41">
        <f t="shared" si="36"/>
        <v>2520.2744799999996</v>
      </c>
      <c r="E61" s="41">
        <f t="shared" si="36"/>
        <v>3612.8515099999995</v>
      </c>
      <c r="F61" s="41">
        <f t="shared" si="36"/>
        <v>2416.02954</v>
      </c>
      <c r="G61" s="41">
        <f t="shared" si="36"/>
        <v>4154.302450000002</v>
      </c>
      <c r="H61" s="41">
        <f t="shared" si="36"/>
        <v>2113.57439</v>
      </c>
      <c r="I61" s="41">
        <f t="shared" si="36"/>
        <v>2182.5879099999997</v>
      </c>
      <c r="J61" s="41">
        <f t="shared" si="36"/>
        <v>3479.8348199999996</v>
      </c>
      <c r="K61" s="41">
        <f t="shared" si="36"/>
        <v>2525.836339999999</v>
      </c>
      <c r="L61" s="41">
        <f t="shared" si="36"/>
        <v>2929.0202699999995</v>
      </c>
      <c r="M61" s="42">
        <f t="shared" si="36"/>
        <v>4655.514609999999</v>
      </c>
      <c r="N61" s="8"/>
      <c r="O61" s="8"/>
      <c r="P61" s="8"/>
      <c r="Q61" s="8"/>
      <c r="R61" s="8"/>
      <c r="S61" s="8"/>
      <c r="T61" s="8"/>
      <c r="U61" s="8"/>
      <c r="V61" s="8"/>
    </row>
    <row r="62" spans="1:22" ht="11.25">
      <c r="A62" s="40" t="s">
        <v>16</v>
      </c>
      <c r="B62" s="41">
        <f aca="true" t="shared" si="37" ref="B62:M62">B30-B14</f>
        <v>1861.2849199999998</v>
      </c>
      <c r="C62" s="41">
        <f t="shared" si="37"/>
        <v>3840.48546</v>
      </c>
      <c r="D62" s="41">
        <f t="shared" si="37"/>
        <v>6360.75994</v>
      </c>
      <c r="E62" s="41">
        <f t="shared" si="37"/>
        <v>9973.611449999999</v>
      </c>
      <c r="F62" s="41">
        <f t="shared" si="37"/>
        <v>12389.640989999998</v>
      </c>
      <c r="G62" s="41">
        <f t="shared" si="37"/>
        <v>16543.943440000003</v>
      </c>
      <c r="H62" s="41">
        <f t="shared" si="37"/>
        <v>18657.517830000004</v>
      </c>
      <c r="I62" s="41">
        <f t="shared" si="37"/>
        <v>20840.105740000003</v>
      </c>
      <c r="J62" s="41">
        <f t="shared" si="37"/>
        <v>24319.940560000003</v>
      </c>
      <c r="K62" s="41">
        <f t="shared" si="37"/>
        <v>26845.7769</v>
      </c>
      <c r="L62" s="41">
        <f t="shared" si="37"/>
        <v>29774.79717</v>
      </c>
      <c r="M62" s="42">
        <f t="shared" si="37"/>
        <v>34430.31178</v>
      </c>
      <c r="N62" s="8"/>
      <c r="O62" s="8"/>
      <c r="P62" s="8"/>
      <c r="Q62" s="8"/>
      <c r="R62" s="8"/>
      <c r="S62" s="8"/>
      <c r="T62" s="8"/>
      <c r="U62" s="8"/>
      <c r="V62" s="8"/>
    </row>
    <row r="63" spans="1:22" s="54" customFormat="1" ht="11.25">
      <c r="A63" s="43" t="s">
        <v>21</v>
      </c>
      <c r="B63" s="52">
        <f aca="true" t="shared" si="38" ref="B63:M63">B31-B15</f>
        <v>0</v>
      </c>
      <c r="C63" s="52">
        <f t="shared" si="38"/>
        <v>0</v>
      </c>
      <c r="D63" s="52">
        <f t="shared" si="38"/>
        <v>0</v>
      </c>
      <c r="E63" s="52">
        <f t="shared" si="38"/>
        <v>0</v>
      </c>
      <c r="F63" s="52">
        <f t="shared" si="38"/>
        <v>0</v>
      </c>
      <c r="G63" s="52">
        <f t="shared" si="38"/>
        <v>0</v>
      </c>
      <c r="H63" s="52">
        <f t="shared" si="38"/>
        <v>0</v>
      </c>
      <c r="I63" s="52">
        <f t="shared" si="38"/>
        <v>0</v>
      </c>
      <c r="J63" s="52">
        <f t="shared" si="38"/>
        <v>0</v>
      </c>
      <c r="K63" s="52">
        <f t="shared" si="38"/>
        <v>0</v>
      </c>
      <c r="L63" s="52">
        <f t="shared" si="38"/>
        <v>0</v>
      </c>
      <c r="M63" s="53">
        <f t="shared" si="38"/>
        <v>0</v>
      </c>
      <c r="N63" s="8"/>
      <c r="O63" s="8"/>
      <c r="P63" s="8"/>
      <c r="Q63" s="8"/>
      <c r="R63" s="8"/>
      <c r="S63" s="8"/>
      <c r="T63" s="8"/>
      <c r="U63" s="8"/>
      <c r="V63" s="8"/>
    </row>
    <row r="64" spans="1:22" ht="11.25">
      <c r="A64" s="40" t="s">
        <v>16</v>
      </c>
      <c r="B64" s="41">
        <f aca="true" t="shared" si="39" ref="B64:M64">B32-B16</f>
        <v>0</v>
      </c>
      <c r="C64" s="41">
        <f t="shared" si="39"/>
        <v>0</v>
      </c>
      <c r="D64" s="41">
        <f t="shared" si="39"/>
        <v>0</v>
      </c>
      <c r="E64" s="41">
        <f t="shared" si="39"/>
        <v>0</v>
      </c>
      <c r="F64" s="41">
        <f t="shared" si="39"/>
        <v>0</v>
      </c>
      <c r="G64" s="41">
        <f t="shared" si="39"/>
        <v>0</v>
      </c>
      <c r="H64" s="41">
        <f t="shared" si="39"/>
        <v>0</v>
      </c>
      <c r="I64" s="41">
        <f t="shared" si="39"/>
        <v>0</v>
      </c>
      <c r="J64" s="41">
        <f t="shared" si="39"/>
        <v>0</v>
      </c>
      <c r="K64" s="41">
        <f t="shared" si="39"/>
        <v>0</v>
      </c>
      <c r="L64" s="41">
        <f t="shared" si="39"/>
        <v>0</v>
      </c>
      <c r="M64" s="42">
        <f t="shared" si="39"/>
        <v>0</v>
      </c>
      <c r="N64" s="8"/>
      <c r="O64" s="8"/>
      <c r="P64" s="8"/>
      <c r="Q64" s="8"/>
      <c r="R64" s="8"/>
      <c r="S64" s="8"/>
      <c r="T64" s="8"/>
      <c r="U64" s="8"/>
      <c r="V64" s="8"/>
    </row>
    <row r="65" spans="1:22" s="22" customFormat="1" ht="11.25">
      <c r="A65" s="25" t="s">
        <v>22</v>
      </c>
      <c r="B65" s="46">
        <f aca="true" t="shared" si="40" ref="B65:M65">B33-B17</f>
        <v>92307.63616000002</v>
      </c>
      <c r="C65" s="47">
        <f t="shared" si="40"/>
        <v>134601.50423</v>
      </c>
      <c r="D65" s="47">
        <f t="shared" si="40"/>
        <v>224125.05278000003</v>
      </c>
      <c r="E65" s="47">
        <f t="shared" si="40"/>
        <v>230570.45371</v>
      </c>
      <c r="F65" s="47">
        <f t="shared" si="40"/>
        <v>135410.67842999994</v>
      </c>
      <c r="G65" s="47">
        <f t="shared" si="40"/>
        <v>219087.78684999997</v>
      </c>
      <c r="H65" s="47">
        <f t="shared" si="40"/>
        <v>304533.64230999997</v>
      </c>
      <c r="I65" s="47">
        <f t="shared" si="40"/>
        <v>161833.02002999996</v>
      </c>
      <c r="J65" s="47">
        <f t="shared" si="40"/>
        <v>245388.13535000003</v>
      </c>
      <c r="K65" s="47">
        <f t="shared" si="40"/>
        <v>221720.53778</v>
      </c>
      <c r="L65" s="47">
        <f t="shared" si="40"/>
        <v>274142.51407000003</v>
      </c>
      <c r="M65" s="48">
        <f t="shared" si="40"/>
        <v>651780.1276</v>
      </c>
      <c r="N65" s="8"/>
      <c r="O65" s="8"/>
      <c r="P65" s="8"/>
      <c r="Q65" s="8"/>
      <c r="R65" s="8"/>
      <c r="S65" s="8"/>
      <c r="T65" s="8"/>
      <c r="U65" s="8"/>
      <c r="V65" s="8"/>
    </row>
    <row r="66" spans="1:22" s="15" customFormat="1" ht="11.25">
      <c r="A66" s="49" t="s">
        <v>16</v>
      </c>
      <c r="B66" s="56">
        <f aca="true" t="shared" si="41" ref="B66:M66">B34-B18</f>
        <v>92307.63616000002</v>
      </c>
      <c r="C66" s="56">
        <f t="shared" si="41"/>
        <v>226909.14039000002</v>
      </c>
      <c r="D66" s="56">
        <f t="shared" si="41"/>
        <v>451034.19317000004</v>
      </c>
      <c r="E66" s="56">
        <f t="shared" si="41"/>
        <v>681604.6468799999</v>
      </c>
      <c r="F66" s="56">
        <f t="shared" si="41"/>
        <v>817015.32531</v>
      </c>
      <c r="G66" s="56">
        <f t="shared" si="41"/>
        <v>1036103.1121599999</v>
      </c>
      <c r="H66" s="56">
        <f t="shared" si="41"/>
        <v>1340636.75447</v>
      </c>
      <c r="I66" s="56">
        <f t="shared" si="41"/>
        <v>1502469.7744999998</v>
      </c>
      <c r="J66" s="56">
        <f t="shared" si="41"/>
        <v>1747857.90985</v>
      </c>
      <c r="K66" s="56">
        <f t="shared" si="41"/>
        <v>1969578.44763</v>
      </c>
      <c r="L66" s="56">
        <f t="shared" si="41"/>
        <v>2243720.9617000003</v>
      </c>
      <c r="M66" s="57">
        <f t="shared" si="41"/>
        <v>2895501.0893</v>
      </c>
      <c r="N66" s="8"/>
      <c r="O66" s="8"/>
      <c r="P66" s="8"/>
      <c r="Q66" s="8"/>
      <c r="R66" s="8"/>
      <c r="S66" s="8"/>
      <c r="T66" s="8"/>
      <c r="U66" s="8"/>
      <c r="V66" s="8"/>
    </row>
    <row r="67" spans="2:22" ht="11.2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8"/>
      <c r="O67" s="8"/>
      <c r="P67" s="8"/>
      <c r="Q67" s="8"/>
      <c r="R67" s="8"/>
      <c r="S67" s="8"/>
      <c r="T67" s="8"/>
      <c r="U67" s="8"/>
      <c r="V67" s="8"/>
    </row>
    <row r="68" spans="2:13" ht="11.2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2:13" ht="11.2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2:13" ht="11.2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2:13" ht="11.2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2:13" ht="11.2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2:13" ht="11.2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2:13" ht="11.2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2:13" ht="11.2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2:13" ht="11.2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2:13" ht="11.2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2:13" ht="11.2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2:13" ht="11.2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2:13" ht="11.2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2:13" ht="11.2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2:13" ht="11.2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2:13" ht="11.2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2:13" ht="11.2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2:13" ht="11.2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2:13" ht="11.2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2:13" ht="11.2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2:13" ht="11.2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2:13" ht="11.2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2:13" ht="11.2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2:13" ht="11.2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2:13" ht="11.2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2:13" ht="11.2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2:13" ht="11.2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2:13" ht="11.2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2:13" ht="11.2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2:13" ht="11.2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2:13" ht="11.2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2:13" ht="11.2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2:13" ht="11.2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2:13" ht="11.2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2:13" ht="11.2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2:13" ht="11.2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2:13" ht="11.2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2:13" ht="11.2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2:13" ht="11.2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2:13" ht="11.2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2:13" ht="11.2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2:13" ht="11.2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2:13" ht="11.2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2:13" ht="11.2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2:13" ht="11.2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2:13" ht="11.2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2:13" ht="11.2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2:13" ht="11.2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2:13" ht="11.2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2:13" ht="11.2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2:13" ht="11.2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2:13" ht="11.25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2:13" ht="11.25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2:13" ht="11.25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2:13" ht="11.2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2:13" ht="11.2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2:13" ht="11.2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2:13" ht="11.2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2:13" ht="11.2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2:13" ht="11.2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2:13" ht="11.2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2:13" ht="11.2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2:13" ht="11.2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2:13" ht="11.2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2:13" ht="11.2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2:13" ht="11.2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2:13" ht="11.2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2:13" ht="11.2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2:13" ht="11.2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2:13" ht="11.2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2:13" ht="11.2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2:13" ht="11.2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</sheetData>
  <sheetProtection/>
  <printOptions gridLines="1"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2017-01-16T14:26:36Z</dcterms:created>
  <dcterms:modified xsi:type="dcterms:W3CDTF">2017-01-16T14:27:00Z</dcterms:modified>
  <cp:category/>
  <cp:version/>
  <cp:contentType/>
  <cp:contentStatus/>
</cp:coreProperties>
</file>