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7475" windowHeight="8175" activeTab="0"/>
  </bookViews>
  <sheets>
    <sheet name="Областной_всего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<sst xmlns="http://schemas.openxmlformats.org/spreadsheetml/2006/main" count="74" uniqueCount="26">
  <si>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Видаткова частина обласного бюджету  на 2017 рік (без урахування видатків, які здійснюються за рахунок відповідних субвенцій з державного бюджету)</t>
  </si>
  <si>
    <t>Доходи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</si>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</sst>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3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Alignment="1">
      <alignment/>
    </xf>
    <xf numFmtId="0" fontId="0" fillId="0" borderId="11" xfId="0" applyFill="1" applyBorder="1" applyAlignment="1">
      <alignment/>
    </xf>
    <xf numFmtId="188" fontId="25" fillId="0" borderId="12" xfId="0" applyNumberFormat="1" applyFont="1" applyFill="1" applyBorder="1" applyAlignment="1">
      <alignment/>
    </xf>
    <xf numFmtId="188" fontId="25" fillId="0" borderId="13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188" fontId="0" fillId="0" borderId="15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0" fontId="25" fillId="0" borderId="0" xfId="0" applyFont="1" applyAlignment="1">
      <alignment/>
    </xf>
    <xf numFmtId="0" fontId="0" fillId="0" borderId="14" xfId="0" applyFill="1" applyBorder="1" applyAlignment="1">
      <alignment/>
    </xf>
    <xf numFmtId="188" fontId="25" fillId="0" borderId="15" xfId="0" applyNumberFormat="1" applyFont="1" applyFill="1" applyBorder="1" applyAlignment="1">
      <alignment/>
    </xf>
    <xf numFmtId="188" fontId="25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88" fontId="25" fillId="0" borderId="17" xfId="0" applyNumberFormat="1" applyFont="1" applyFill="1" applyBorder="1" applyAlignment="1">
      <alignment/>
    </xf>
    <xf numFmtId="188" fontId="25" fillId="0" borderId="18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88" fontId="23" fillId="0" borderId="19" xfId="0" applyNumberFormat="1" applyFont="1" applyFill="1" applyBorder="1" applyAlignment="1">
      <alignment/>
    </xf>
    <xf numFmtId="188" fontId="23" fillId="0" borderId="20" xfId="0" applyNumberFormat="1" applyFont="1" applyFill="1" applyBorder="1" applyAlignment="1">
      <alignment/>
    </xf>
    <xf numFmtId="188" fontId="23" fillId="0" borderId="21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188" fontId="0" fillId="0" borderId="23" xfId="0" applyNumberFormat="1" applyFill="1" applyBorder="1" applyAlignment="1">
      <alignment/>
    </xf>
    <xf numFmtId="188" fontId="0" fillId="0" borderId="24" xfId="0" applyNumberFormat="1" applyFill="1" applyBorder="1" applyAlignment="1">
      <alignment/>
    </xf>
    <xf numFmtId="188" fontId="24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23" fillId="0" borderId="11" xfId="0" applyFont="1" applyBorder="1" applyAlignment="1">
      <alignment horizontal="center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25" fillId="0" borderId="14" xfId="0" applyFon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188" fontId="25" fillId="0" borderId="17" xfId="0" applyNumberFormat="1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3" fillId="0" borderId="19" xfId="0" applyNumberFormat="1" applyFont="1" applyBorder="1" applyAlignment="1">
      <alignment/>
    </xf>
    <xf numFmtId="188" fontId="23" fillId="0" borderId="20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0" fontId="25" fillId="0" borderId="22" xfId="0" applyFon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showZeros="0" tabSelected="1" workbookViewId="0" topLeftCell="A1">
      <pane xSplit="1" ySplit="3" topLeftCell="B4" activePane="bottomRight" state="frozen"/>
      <selection pane="topLeft" activeCell="B6" sqref="B6:D6"/>
      <selection pane="topRight" activeCell="B6" sqref="B6:D6"/>
      <selection pane="bottomLeft" activeCell="B6" sqref="B6:D6"/>
      <selection pane="bottomRight" activeCell="A3" sqref="A3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28125" style="0" bestFit="1" customWidth="1"/>
  </cols>
  <sheetData>
    <row r="1" spans="1:12" ht="18">
      <c r="A1" s="1" t="s">
        <v>0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22" ht="11.25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</row>
    <row r="5" spans="1:22" ht="11.25">
      <c r="A5" s="9" t="s">
        <v>15</v>
      </c>
      <c r="B5" s="10">
        <v>29483.268000000004</v>
      </c>
      <c r="C5" s="10">
        <v>29947.662</v>
      </c>
      <c r="D5" s="10">
        <v>29527.548</v>
      </c>
      <c r="E5" s="10">
        <v>29532.553000000004</v>
      </c>
      <c r="F5" s="10">
        <v>33291.28500000001</v>
      </c>
      <c r="G5" s="10">
        <v>47326.916</v>
      </c>
      <c r="H5" s="10">
        <v>29096.641999999993</v>
      </c>
      <c r="I5" s="10">
        <v>20930.67</v>
      </c>
      <c r="J5" s="10">
        <v>29345.453999999994</v>
      </c>
      <c r="K5" s="10">
        <v>29393.906000000003</v>
      </c>
      <c r="L5" s="10">
        <v>29568.816999999995</v>
      </c>
      <c r="M5" s="11">
        <v>32171.317000000006</v>
      </c>
      <c r="N5" s="8"/>
      <c r="O5" s="8"/>
      <c r="P5" s="8"/>
      <c r="Q5" s="8"/>
      <c r="R5" s="8"/>
      <c r="S5" s="8"/>
      <c r="T5" s="8"/>
      <c r="U5" s="8"/>
      <c r="V5" s="8"/>
    </row>
    <row r="6" spans="1:22" s="15" customFormat="1" ht="11.25">
      <c r="A6" s="12" t="s">
        <v>16</v>
      </c>
      <c r="B6" s="13">
        <f>B5</f>
        <v>29483.268000000004</v>
      </c>
      <c r="C6" s="13">
        <f aca="true" t="shared" si="0" ref="C6:M6">B6+C5</f>
        <v>59430.93000000001</v>
      </c>
      <c r="D6" s="13">
        <f t="shared" si="0"/>
        <v>88958.478</v>
      </c>
      <c r="E6" s="13">
        <f t="shared" si="0"/>
        <v>118491.031</v>
      </c>
      <c r="F6" s="13">
        <f t="shared" si="0"/>
        <v>151782.31600000002</v>
      </c>
      <c r="G6" s="13">
        <f t="shared" si="0"/>
        <v>199109.23200000002</v>
      </c>
      <c r="H6" s="13">
        <f t="shared" si="0"/>
        <v>228205.874</v>
      </c>
      <c r="I6" s="13">
        <f t="shared" si="0"/>
        <v>249136.544</v>
      </c>
      <c r="J6" s="13">
        <f t="shared" si="0"/>
        <v>278481.99799999996</v>
      </c>
      <c r="K6" s="13">
        <f t="shared" si="0"/>
        <v>307875.904</v>
      </c>
      <c r="L6" s="13">
        <f t="shared" si="0"/>
        <v>337444.72099999996</v>
      </c>
      <c r="M6" s="14">
        <f t="shared" si="0"/>
        <v>369616.03799999994</v>
      </c>
      <c r="N6" s="8"/>
      <c r="O6" s="8"/>
      <c r="P6" s="8"/>
      <c r="Q6" s="8"/>
      <c r="R6" s="8"/>
      <c r="S6" s="8"/>
      <c r="T6" s="8"/>
      <c r="U6" s="8"/>
      <c r="V6" s="8"/>
    </row>
    <row r="7" spans="1:22" s="20" customFormat="1" ht="11.25">
      <c r="A7" s="16" t="s">
        <v>17</v>
      </c>
      <c r="B7" s="17">
        <v>2839.356</v>
      </c>
      <c r="C7" s="17">
        <v>3155.16</v>
      </c>
      <c r="D7" s="17">
        <v>3106.776</v>
      </c>
      <c r="E7" s="17">
        <v>3176.3450000000003</v>
      </c>
      <c r="F7" s="17">
        <v>3023.29</v>
      </c>
      <c r="G7" s="17">
        <v>1511.417</v>
      </c>
      <c r="H7" s="17">
        <v>1378.3839999999998</v>
      </c>
      <c r="I7" s="17">
        <v>1506.8259999999998</v>
      </c>
      <c r="J7" s="17">
        <v>3302.918</v>
      </c>
      <c r="K7" s="17">
        <v>3154.4919999999997</v>
      </c>
      <c r="L7" s="17">
        <v>3143.079</v>
      </c>
      <c r="M7" s="18">
        <v>2902.039</v>
      </c>
      <c r="N7" s="19"/>
      <c r="O7" s="8"/>
      <c r="P7" s="8"/>
      <c r="Q7" s="8"/>
      <c r="R7" s="8"/>
      <c r="S7" s="8"/>
      <c r="T7" s="8"/>
      <c r="U7" s="8"/>
      <c r="V7" s="8"/>
    </row>
    <row r="8" spans="1:22" s="15" customFormat="1" ht="11.25">
      <c r="A8" s="12" t="s">
        <v>16</v>
      </c>
      <c r="B8" s="13">
        <f>B7</f>
        <v>2839.356</v>
      </c>
      <c r="C8" s="13">
        <f aca="true" t="shared" si="1" ref="C8:M8">B8+C7</f>
        <v>5994.516</v>
      </c>
      <c r="D8" s="13">
        <f t="shared" si="1"/>
        <v>9101.292</v>
      </c>
      <c r="E8" s="13">
        <f t="shared" si="1"/>
        <v>12277.636999999999</v>
      </c>
      <c r="F8" s="13">
        <f t="shared" si="1"/>
        <v>15300.927</v>
      </c>
      <c r="G8" s="13">
        <f t="shared" si="1"/>
        <v>16812.344</v>
      </c>
      <c r="H8" s="13">
        <f t="shared" si="1"/>
        <v>18190.728</v>
      </c>
      <c r="I8" s="13">
        <f t="shared" si="1"/>
        <v>19697.554</v>
      </c>
      <c r="J8" s="13">
        <f t="shared" si="1"/>
        <v>23000.472</v>
      </c>
      <c r="K8" s="13">
        <f t="shared" si="1"/>
        <v>26154.964</v>
      </c>
      <c r="L8" s="13">
        <f t="shared" si="1"/>
        <v>29298.043</v>
      </c>
      <c r="M8" s="14">
        <f t="shared" si="1"/>
        <v>32200.082000000002</v>
      </c>
      <c r="N8" s="8"/>
      <c r="O8" s="8"/>
      <c r="P8" s="8"/>
      <c r="Q8" s="8"/>
      <c r="R8" s="8"/>
      <c r="S8" s="8"/>
      <c r="T8" s="8"/>
      <c r="U8" s="8"/>
      <c r="V8" s="8"/>
    </row>
    <row r="9" spans="1:22" s="20" customFormat="1" ht="11.25">
      <c r="A9" s="16" t="s">
        <v>18</v>
      </c>
      <c r="B9" s="17">
        <v>67.195</v>
      </c>
      <c r="C9" s="17">
        <v>91.585</v>
      </c>
      <c r="D9" s="17">
        <v>92.127</v>
      </c>
      <c r="E9" s="17">
        <v>95.46</v>
      </c>
      <c r="F9" s="17">
        <v>76.97200000000001</v>
      </c>
      <c r="G9" s="17">
        <v>61.81</v>
      </c>
      <c r="H9" s="17">
        <v>65.455</v>
      </c>
      <c r="I9" s="17">
        <v>72.665</v>
      </c>
      <c r="J9" s="17">
        <v>91.075</v>
      </c>
      <c r="K9" s="17">
        <v>65.891</v>
      </c>
      <c r="L9" s="17">
        <v>87.122</v>
      </c>
      <c r="M9" s="18">
        <v>41.524</v>
      </c>
      <c r="N9" s="8"/>
      <c r="O9" s="8"/>
      <c r="P9" s="8"/>
      <c r="Q9" s="8"/>
      <c r="R9" s="8"/>
      <c r="S9" s="8"/>
      <c r="T9" s="8"/>
      <c r="U9" s="8"/>
      <c r="V9" s="8"/>
    </row>
    <row r="10" spans="1:22" s="15" customFormat="1" ht="11.25">
      <c r="A10" s="12" t="s">
        <v>16</v>
      </c>
      <c r="B10" s="13">
        <f>B9</f>
        <v>67.195</v>
      </c>
      <c r="C10" s="13">
        <f aca="true" t="shared" si="2" ref="C10:M10">B10+C9</f>
        <v>158.77999999999997</v>
      </c>
      <c r="D10" s="13">
        <f t="shared" si="2"/>
        <v>250.90699999999998</v>
      </c>
      <c r="E10" s="13">
        <f t="shared" si="2"/>
        <v>346.36699999999996</v>
      </c>
      <c r="F10" s="13">
        <f t="shared" si="2"/>
        <v>423.33899999999994</v>
      </c>
      <c r="G10" s="13">
        <f t="shared" si="2"/>
        <v>485.14899999999994</v>
      </c>
      <c r="H10" s="13">
        <f t="shared" si="2"/>
        <v>550.6039999999999</v>
      </c>
      <c r="I10" s="13">
        <f t="shared" si="2"/>
        <v>623.2689999999999</v>
      </c>
      <c r="J10" s="13">
        <f t="shared" si="2"/>
        <v>714.3439999999999</v>
      </c>
      <c r="K10" s="13">
        <f t="shared" si="2"/>
        <v>780.2349999999999</v>
      </c>
      <c r="L10" s="13">
        <f t="shared" si="2"/>
        <v>867.3569999999999</v>
      </c>
      <c r="M10" s="14">
        <f t="shared" si="2"/>
        <v>908.8809999999999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s="20" customFormat="1" ht="11.25">
      <c r="A11" s="16" t="s">
        <v>19</v>
      </c>
      <c r="B11" s="17">
        <v>14106.770999999997</v>
      </c>
      <c r="C11" s="17">
        <v>13290.84</v>
      </c>
      <c r="D11" s="17">
        <v>10078.228999999998</v>
      </c>
      <c r="E11" s="17">
        <v>5447.2609999999995</v>
      </c>
      <c r="F11" s="17">
        <v>1820.232</v>
      </c>
      <c r="G11" s="17">
        <v>1381.6689999999999</v>
      </c>
      <c r="H11" s="17">
        <v>1428.0269999999998</v>
      </c>
      <c r="I11" s="17">
        <v>1153.3579999999997</v>
      </c>
      <c r="J11" s="17">
        <v>1743.13</v>
      </c>
      <c r="K11" s="17">
        <v>4981.281999999997</v>
      </c>
      <c r="L11" s="17">
        <v>11261.832999999995</v>
      </c>
      <c r="M11" s="18">
        <v>21405.56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s="15" customFormat="1" ht="11.25">
      <c r="A12" s="12" t="s">
        <v>16</v>
      </c>
      <c r="B12" s="13">
        <f>B11</f>
        <v>14106.770999999997</v>
      </c>
      <c r="C12" s="13">
        <f aca="true" t="shared" si="3" ref="C12:M12">B12+C11</f>
        <v>27397.610999999997</v>
      </c>
      <c r="D12" s="13">
        <f t="shared" si="3"/>
        <v>37475.84</v>
      </c>
      <c r="E12" s="13">
        <f t="shared" si="3"/>
        <v>42923.100999999995</v>
      </c>
      <c r="F12" s="13">
        <f t="shared" si="3"/>
        <v>44743.333</v>
      </c>
      <c r="G12" s="13">
        <f t="shared" si="3"/>
        <v>46125.002</v>
      </c>
      <c r="H12" s="13">
        <f t="shared" si="3"/>
        <v>47553.029</v>
      </c>
      <c r="I12" s="13">
        <f t="shared" si="3"/>
        <v>48706.387</v>
      </c>
      <c r="J12" s="13">
        <f t="shared" si="3"/>
        <v>50449.517</v>
      </c>
      <c r="K12" s="13">
        <f t="shared" si="3"/>
        <v>55430.799</v>
      </c>
      <c r="L12" s="13">
        <f t="shared" si="3"/>
        <v>66692.632</v>
      </c>
      <c r="M12" s="14">
        <f t="shared" si="3"/>
        <v>88098.192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s="22" customFormat="1" ht="11.25">
      <c r="A13" s="21" t="s">
        <v>20</v>
      </c>
      <c r="B13" s="17">
        <v>3442.8389999999995</v>
      </c>
      <c r="C13" s="17">
        <v>3461.6179999999995</v>
      </c>
      <c r="D13" s="17">
        <v>4453.509</v>
      </c>
      <c r="E13" s="17">
        <v>3282.105</v>
      </c>
      <c r="F13" s="17">
        <v>3332.0029999999997</v>
      </c>
      <c r="G13" s="17">
        <v>4965.535999999999</v>
      </c>
      <c r="H13" s="17">
        <v>2480.3869999999997</v>
      </c>
      <c r="I13" s="17">
        <v>2905.8219999999997</v>
      </c>
      <c r="J13" s="17">
        <v>3455.0060000000008</v>
      </c>
      <c r="K13" s="17">
        <v>3340.066</v>
      </c>
      <c r="L13" s="17">
        <v>3726.668</v>
      </c>
      <c r="M13" s="18">
        <v>3175.337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s="15" customFormat="1" ht="11.25">
      <c r="A14" s="12" t="s">
        <v>16</v>
      </c>
      <c r="B14" s="13">
        <f>B13</f>
        <v>3442.8389999999995</v>
      </c>
      <c r="C14" s="13">
        <f aca="true" t="shared" si="4" ref="C14:M14">B14+C13</f>
        <v>6904.4569999999985</v>
      </c>
      <c r="D14" s="13">
        <f t="shared" si="4"/>
        <v>11357.965999999999</v>
      </c>
      <c r="E14" s="13">
        <f t="shared" si="4"/>
        <v>14640.070999999998</v>
      </c>
      <c r="F14" s="13">
        <f t="shared" si="4"/>
        <v>17972.073999999997</v>
      </c>
      <c r="G14" s="13">
        <f t="shared" si="4"/>
        <v>22937.609999999997</v>
      </c>
      <c r="H14" s="13">
        <f t="shared" si="4"/>
        <v>25417.996999999996</v>
      </c>
      <c r="I14" s="13">
        <f t="shared" si="4"/>
        <v>28323.818999999996</v>
      </c>
      <c r="J14" s="13">
        <f t="shared" si="4"/>
        <v>31778.824999999997</v>
      </c>
      <c r="K14" s="13">
        <f t="shared" si="4"/>
        <v>35118.890999999996</v>
      </c>
      <c r="L14" s="13">
        <f t="shared" si="4"/>
        <v>38845.558999999994</v>
      </c>
      <c r="M14" s="14">
        <f t="shared" si="4"/>
        <v>42020.89599999999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s="22" customFormat="1" ht="11.25">
      <c r="A15" s="21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8"/>
      <c r="O15" s="8"/>
      <c r="P15" s="8"/>
      <c r="Q15" s="8"/>
      <c r="R15" s="8"/>
      <c r="S15" s="8"/>
      <c r="T15" s="8"/>
      <c r="U15" s="8"/>
      <c r="V15" s="8"/>
    </row>
    <row r="16" spans="1:22" s="15" customFormat="1" ht="11.25">
      <c r="A16" s="12" t="s">
        <v>16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4">
        <f t="shared" si="5"/>
        <v>0</v>
      </c>
      <c r="N16" s="8"/>
      <c r="O16" s="8"/>
      <c r="P16" s="8"/>
      <c r="Q16" s="8"/>
      <c r="R16" s="8"/>
      <c r="S16" s="8"/>
      <c r="T16" s="8"/>
      <c r="U16" s="8"/>
      <c r="V16" s="8"/>
    </row>
    <row r="17" spans="1:13" s="8" customFormat="1" ht="11.25">
      <c r="A17" s="25" t="s">
        <v>22</v>
      </c>
      <c r="B17" s="26">
        <v>312369.61900000006</v>
      </c>
      <c r="C17" s="27">
        <v>636683.4789999999</v>
      </c>
      <c r="D17" s="27">
        <v>301765.954</v>
      </c>
      <c r="E17" s="27">
        <v>229136.1179999999</v>
      </c>
      <c r="F17" s="27">
        <v>210738.376</v>
      </c>
      <c r="G17" s="27">
        <v>226120.29</v>
      </c>
      <c r="H17" s="27">
        <v>205352.345</v>
      </c>
      <c r="I17" s="27">
        <v>197132.92700000003</v>
      </c>
      <c r="J17" s="27">
        <v>210242.91799999998</v>
      </c>
      <c r="K17" s="27">
        <v>171341.88</v>
      </c>
      <c r="L17" s="27">
        <v>170158.32500000004</v>
      </c>
      <c r="M17" s="28">
        <v>234596.35400000005</v>
      </c>
    </row>
    <row r="18" spans="1:22" s="15" customFormat="1" ht="11.25">
      <c r="A18" s="29" t="s">
        <v>16</v>
      </c>
      <c r="B18" s="30">
        <f>B17</f>
        <v>312369.61900000006</v>
      </c>
      <c r="C18" s="30">
        <f aca="true" t="shared" si="6" ref="C18:M18">B18+C17</f>
        <v>949053.098</v>
      </c>
      <c r="D18" s="30">
        <f t="shared" si="6"/>
        <v>1250819.0520000001</v>
      </c>
      <c r="E18" s="30">
        <f t="shared" si="6"/>
        <v>1479955.17</v>
      </c>
      <c r="F18" s="30">
        <f t="shared" si="6"/>
        <v>1690693.5459999999</v>
      </c>
      <c r="G18" s="30">
        <f t="shared" si="6"/>
        <v>1916813.836</v>
      </c>
      <c r="H18" s="30">
        <f t="shared" si="6"/>
        <v>2122166.181</v>
      </c>
      <c r="I18" s="30">
        <f t="shared" si="6"/>
        <v>2319299.108</v>
      </c>
      <c r="J18" s="30">
        <f t="shared" si="6"/>
        <v>2529542.026</v>
      </c>
      <c r="K18" s="30">
        <f t="shared" si="6"/>
        <v>2700883.906</v>
      </c>
      <c r="L18" s="30">
        <f t="shared" si="6"/>
        <v>2871042.231</v>
      </c>
      <c r="M18" s="31">
        <f t="shared" si="6"/>
        <v>3105638.585</v>
      </c>
      <c r="N18" s="8"/>
      <c r="O18" s="32"/>
      <c r="P18" s="8"/>
      <c r="Q18" s="8"/>
      <c r="R18" s="8"/>
      <c r="S18" s="8"/>
      <c r="T18" s="8"/>
      <c r="U18" s="8"/>
      <c r="V18" s="8"/>
    </row>
    <row r="19" spans="2:22" ht="11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8"/>
      <c r="O19" s="8"/>
      <c r="P19" s="8"/>
      <c r="Q19" s="8"/>
      <c r="R19" s="8"/>
      <c r="S19" s="8"/>
      <c r="T19" s="8"/>
      <c r="U19" s="8"/>
      <c r="V19" s="8"/>
    </row>
    <row r="20" spans="1:22" ht="11.2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8"/>
      <c r="O20" s="8"/>
      <c r="P20" s="8"/>
      <c r="Q20" s="8"/>
      <c r="R20" s="8"/>
      <c r="S20" s="8"/>
      <c r="T20" s="8"/>
      <c r="U20" s="8"/>
      <c r="V20" s="8"/>
    </row>
    <row r="21" spans="1:22" ht="11.25">
      <c r="A21" s="37" t="s">
        <v>15</v>
      </c>
      <c r="B21" s="38">
        <v>22454.30188</v>
      </c>
      <c r="C21" s="38">
        <v>26318.14201</v>
      </c>
      <c r="D21" s="38">
        <v>4230.02493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>
        <v>0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s="15" customFormat="1" ht="11.25">
      <c r="A22" s="40" t="s">
        <v>16</v>
      </c>
      <c r="B22" s="41">
        <f>B21</f>
        <v>22454.30188</v>
      </c>
      <c r="C22" s="41">
        <f aca="true" t="shared" si="7" ref="C22:M22">B22+C21</f>
        <v>48772.443889999995</v>
      </c>
      <c r="D22" s="41">
        <f t="shared" si="7"/>
        <v>53002.468819999995</v>
      </c>
      <c r="E22" s="41">
        <f t="shared" si="7"/>
        <v>53002.468819999995</v>
      </c>
      <c r="F22" s="41">
        <f t="shared" si="7"/>
        <v>53002.468819999995</v>
      </c>
      <c r="G22" s="41">
        <f t="shared" si="7"/>
        <v>53002.468819999995</v>
      </c>
      <c r="H22" s="41">
        <f t="shared" si="7"/>
        <v>53002.468819999995</v>
      </c>
      <c r="I22" s="41">
        <f t="shared" si="7"/>
        <v>53002.468819999995</v>
      </c>
      <c r="J22" s="41">
        <f t="shared" si="7"/>
        <v>53002.468819999995</v>
      </c>
      <c r="K22" s="41">
        <f t="shared" si="7"/>
        <v>53002.468819999995</v>
      </c>
      <c r="L22" s="41">
        <f t="shared" si="7"/>
        <v>53002.468819999995</v>
      </c>
      <c r="M22" s="42">
        <f t="shared" si="7"/>
        <v>53002.468819999995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s="20" customFormat="1" ht="11.25">
      <c r="A23" s="16" t="s">
        <v>17</v>
      </c>
      <c r="B23" s="38">
        <v>1227.91285</v>
      </c>
      <c r="C23" s="38">
        <v>2810.1308</v>
      </c>
      <c r="D23" s="38">
        <v>544.61659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9">
        <v>0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s="15" customFormat="1" ht="11.25">
      <c r="A24" s="40" t="s">
        <v>16</v>
      </c>
      <c r="B24" s="41">
        <f>B23</f>
        <v>1227.91285</v>
      </c>
      <c r="C24" s="41">
        <f aca="true" t="shared" si="8" ref="C24:M24">B24+C23</f>
        <v>4038.0436499999996</v>
      </c>
      <c r="D24" s="41">
        <f t="shared" si="8"/>
        <v>4582.660239999999</v>
      </c>
      <c r="E24" s="41">
        <f t="shared" si="8"/>
        <v>4582.660239999999</v>
      </c>
      <c r="F24" s="41">
        <f t="shared" si="8"/>
        <v>4582.660239999999</v>
      </c>
      <c r="G24" s="41">
        <f t="shared" si="8"/>
        <v>4582.660239999999</v>
      </c>
      <c r="H24" s="41">
        <f t="shared" si="8"/>
        <v>4582.660239999999</v>
      </c>
      <c r="I24" s="41">
        <f t="shared" si="8"/>
        <v>4582.660239999999</v>
      </c>
      <c r="J24" s="41">
        <f t="shared" si="8"/>
        <v>4582.660239999999</v>
      </c>
      <c r="K24" s="41">
        <f t="shared" si="8"/>
        <v>4582.660239999999</v>
      </c>
      <c r="L24" s="41">
        <f t="shared" si="8"/>
        <v>4582.660239999999</v>
      </c>
      <c r="M24" s="42">
        <f t="shared" si="8"/>
        <v>4582.660239999999</v>
      </c>
      <c r="N24" s="8"/>
      <c r="O24" s="8"/>
      <c r="P24" s="8"/>
      <c r="Q24" s="8"/>
      <c r="R24" s="8"/>
      <c r="S24" s="8"/>
      <c r="T24" s="8"/>
      <c r="U24" s="8"/>
      <c r="V24" s="8"/>
    </row>
    <row r="25" spans="1:22" s="20" customFormat="1" ht="11.25">
      <c r="A25" s="16" t="s">
        <v>18</v>
      </c>
      <c r="B25" s="38">
        <v>28.61903</v>
      </c>
      <c r="C25" s="38">
        <v>76.31505999999999</v>
      </c>
      <c r="D25" s="38">
        <v>11.79769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9">
        <v>0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s="15" customFormat="1" ht="11.25">
      <c r="A26" s="40" t="s">
        <v>16</v>
      </c>
      <c r="B26" s="41">
        <f>B25</f>
        <v>28.61903</v>
      </c>
      <c r="C26" s="41">
        <f aca="true" t="shared" si="9" ref="C26:M26">B26+C25</f>
        <v>104.93408999999998</v>
      </c>
      <c r="D26" s="41">
        <f t="shared" si="9"/>
        <v>116.73177999999999</v>
      </c>
      <c r="E26" s="41">
        <f t="shared" si="9"/>
        <v>116.73177999999999</v>
      </c>
      <c r="F26" s="41">
        <f t="shared" si="9"/>
        <v>116.73177999999999</v>
      </c>
      <c r="G26" s="41">
        <f t="shared" si="9"/>
        <v>116.73177999999999</v>
      </c>
      <c r="H26" s="41">
        <f t="shared" si="9"/>
        <v>116.73177999999999</v>
      </c>
      <c r="I26" s="41">
        <f t="shared" si="9"/>
        <v>116.73177999999999</v>
      </c>
      <c r="J26" s="41">
        <f t="shared" si="9"/>
        <v>116.73177999999999</v>
      </c>
      <c r="K26" s="41">
        <f t="shared" si="9"/>
        <v>116.73177999999999</v>
      </c>
      <c r="L26" s="41">
        <f t="shared" si="9"/>
        <v>116.73177999999999</v>
      </c>
      <c r="M26" s="42">
        <f t="shared" si="9"/>
        <v>116.73177999999999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s="20" customFormat="1" ht="11.25">
      <c r="A27" s="16" t="s">
        <v>19</v>
      </c>
      <c r="B27" s="38">
        <v>1186.3469200000006</v>
      </c>
      <c r="C27" s="38">
        <v>8919.3074</v>
      </c>
      <c r="D27" s="38">
        <v>2276.0987500000006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9">
        <v>0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s="15" customFormat="1" ht="11.25">
      <c r="A28" s="40" t="s">
        <v>16</v>
      </c>
      <c r="B28" s="41">
        <f>B27</f>
        <v>1186.3469200000006</v>
      </c>
      <c r="C28" s="41">
        <f aca="true" t="shared" si="10" ref="C28:M28">B28+C27</f>
        <v>10105.65432</v>
      </c>
      <c r="D28" s="41">
        <f t="shared" si="10"/>
        <v>12381.75307</v>
      </c>
      <c r="E28" s="41">
        <f t="shared" si="10"/>
        <v>12381.75307</v>
      </c>
      <c r="F28" s="41">
        <f t="shared" si="10"/>
        <v>12381.75307</v>
      </c>
      <c r="G28" s="41">
        <f t="shared" si="10"/>
        <v>12381.75307</v>
      </c>
      <c r="H28" s="41">
        <f t="shared" si="10"/>
        <v>12381.75307</v>
      </c>
      <c r="I28" s="41">
        <f t="shared" si="10"/>
        <v>12381.75307</v>
      </c>
      <c r="J28" s="41">
        <f t="shared" si="10"/>
        <v>12381.75307</v>
      </c>
      <c r="K28" s="41">
        <f t="shared" si="10"/>
        <v>12381.75307</v>
      </c>
      <c r="L28" s="41">
        <f t="shared" si="10"/>
        <v>12381.75307</v>
      </c>
      <c r="M28" s="42">
        <f t="shared" si="10"/>
        <v>12381.75307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s="22" customFormat="1" ht="11.25">
      <c r="A29" s="43" t="s">
        <v>20</v>
      </c>
      <c r="B29" s="38">
        <v>1804.7835599999999</v>
      </c>
      <c r="C29" s="38">
        <v>3776.888399999999</v>
      </c>
      <c r="D29" s="38">
        <v>353.85672999999997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9">
        <v>0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s="15" customFormat="1" ht="11.25">
      <c r="A30" s="40" t="s">
        <v>16</v>
      </c>
      <c r="B30" s="41">
        <f>B29</f>
        <v>1804.7835599999999</v>
      </c>
      <c r="C30" s="41">
        <f aca="true" t="shared" si="11" ref="C30:M30">B30+C29</f>
        <v>5581.671959999999</v>
      </c>
      <c r="D30" s="41">
        <f t="shared" si="11"/>
        <v>5935.528689999999</v>
      </c>
      <c r="E30" s="41">
        <f t="shared" si="11"/>
        <v>5935.528689999999</v>
      </c>
      <c r="F30" s="41">
        <f t="shared" si="11"/>
        <v>5935.528689999999</v>
      </c>
      <c r="G30" s="41">
        <f t="shared" si="11"/>
        <v>5935.528689999999</v>
      </c>
      <c r="H30" s="41">
        <f t="shared" si="11"/>
        <v>5935.528689999999</v>
      </c>
      <c r="I30" s="41">
        <f t="shared" si="11"/>
        <v>5935.528689999999</v>
      </c>
      <c r="J30" s="41">
        <f t="shared" si="11"/>
        <v>5935.528689999999</v>
      </c>
      <c r="K30" s="41">
        <f t="shared" si="11"/>
        <v>5935.528689999999</v>
      </c>
      <c r="L30" s="41">
        <f t="shared" si="11"/>
        <v>5935.528689999999</v>
      </c>
      <c r="M30" s="42">
        <f t="shared" si="11"/>
        <v>5935.528689999999</v>
      </c>
      <c r="N30" s="8"/>
      <c r="O30" s="8"/>
      <c r="P30" s="8"/>
      <c r="Q30" s="8"/>
      <c r="R30" s="8"/>
      <c r="S30" s="8"/>
      <c r="T30" s="8"/>
      <c r="U30" s="8"/>
      <c r="V30" s="8"/>
    </row>
    <row r="31" spans="1:13" s="8" customFormat="1" ht="11.25">
      <c r="A31" s="43" t="s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22" s="15" customFormat="1" ht="11.25">
      <c r="A32" s="40" t="s">
        <v>16</v>
      </c>
      <c r="B32" s="44">
        <f>B31</f>
        <v>0</v>
      </c>
      <c r="C32" s="44">
        <f aca="true" t="shared" si="12" ref="C32:M32">B32+C31</f>
        <v>0</v>
      </c>
      <c r="D32" s="44">
        <f t="shared" si="12"/>
        <v>0</v>
      </c>
      <c r="E32" s="44">
        <f t="shared" si="12"/>
        <v>0</v>
      </c>
      <c r="F32" s="44">
        <f t="shared" si="12"/>
        <v>0</v>
      </c>
      <c r="G32" s="44">
        <f t="shared" si="12"/>
        <v>0</v>
      </c>
      <c r="H32" s="44">
        <f t="shared" si="12"/>
        <v>0</v>
      </c>
      <c r="I32" s="44">
        <f t="shared" si="12"/>
        <v>0</v>
      </c>
      <c r="J32" s="44">
        <f t="shared" si="12"/>
        <v>0</v>
      </c>
      <c r="K32" s="44">
        <f t="shared" si="12"/>
        <v>0</v>
      </c>
      <c r="L32" s="44">
        <f t="shared" si="12"/>
        <v>0</v>
      </c>
      <c r="M32" s="45">
        <f t="shared" si="12"/>
        <v>0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s="15" customFormat="1" ht="11.25">
      <c r="A33" s="25" t="s">
        <v>22</v>
      </c>
      <c r="B33" s="46">
        <v>252746.63598999998</v>
      </c>
      <c r="C33" s="47">
        <v>593352.8025</v>
      </c>
      <c r="D33" s="47">
        <v>169786.86192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8">
        <v>0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s="15" customFormat="1" ht="11.25">
      <c r="A34" s="49" t="s">
        <v>16</v>
      </c>
      <c r="B34" s="50">
        <f>B33</f>
        <v>252746.63598999998</v>
      </c>
      <c r="C34" s="50">
        <f aca="true" t="shared" si="13" ref="C34:M34">B34+C33</f>
        <v>846099.43849</v>
      </c>
      <c r="D34" s="50">
        <f t="shared" si="13"/>
        <v>1015886.3004099999</v>
      </c>
      <c r="E34" s="50">
        <f t="shared" si="13"/>
        <v>1015886.3004099999</v>
      </c>
      <c r="F34" s="50">
        <f t="shared" si="13"/>
        <v>1015886.3004099999</v>
      </c>
      <c r="G34" s="50">
        <f t="shared" si="13"/>
        <v>1015886.3004099999</v>
      </c>
      <c r="H34" s="50">
        <f t="shared" si="13"/>
        <v>1015886.3004099999</v>
      </c>
      <c r="I34" s="50">
        <f t="shared" si="13"/>
        <v>1015886.3004099999</v>
      </c>
      <c r="J34" s="50">
        <f t="shared" si="13"/>
        <v>1015886.3004099999</v>
      </c>
      <c r="K34" s="50">
        <f t="shared" si="13"/>
        <v>1015886.3004099999</v>
      </c>
      <c r="L34" s="50">
        <f t="shared" si="13"/>
        <v>1015886.3004099999</v>
      </c>
      <c r="M34" s="51">
        <f t="shared" si="13"/>
        <v>1015886.3004099999</v>
      </c>
      <c r="N34" s="8"/>
      <c r="O34" s="8"/>
      <c r="P34" s="8"/>
      <c r="Q34" s="8"/>
      <c r="R34" s="8"/>
      <c r="S34" s="8"/>
      <c r="T34" s="8"/>
      <c r="U34" s="8"/>
      <c r="V34" s="8"/>
    </row>
    <row r="35" spans="2:22" ht="11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"/>
      <c r="O35" s="8"/>
      <c r="P35" s="8"/>
      <c r="Q35" s="8"/>
      <c r="R35" s="8"/>
      <c r="S35" s="8"/>
      <c r="T35" s="8"/>
      <c r="U35" s="8"/>
      <c r="V35" s="8"/>
    </row>
    <row r="36" spans="1:22" ht="11.25">
      <c r="A36" s="34" t="s">
        <v>24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8"/>
      <c r="O36" s="8"/>
      <c r="P36" s="8"/>
      <c r="Q36" s="8"/>
      <c r="R36" s="8"/>
      <c r="S36" s="8"/>
      <c r="T36" s="8"/>
      <c r="U36" s="8"/>
      <c r="V36" s="8"/>
    </row>
    <row r="37" spans="1:22" ht="11.25">
      <c r="A37" s="37" t="s">
        <v>15</v>
      </c>
      <c r="B37" s="41">
        <f aca="true" t="shared" si="14" ref="B37:M37">IF(B5=0,0,B21/B5*100)</f>
        <v>76.15947418040632</v>
      </c>
      <c r="C37" s="41">
        <f t="shared" si="14"/>
        <v>87.8804562773548</v>
      </c>
      <c r="D37" s="41">
        <f t="shared" si="14"/>
        <v>14.325689793138258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1">
        <f t="shared" si="14"/>
        <v>0</v>
      </c>
      <c r="M37" s="42">
        <f t="shared" si="14"/>
        <v>0</v>
      </c>
      <c r="N37" s="8"/>
      <c r="O37" s="8"/>
      <c r="P37" s="8"/>
      <c r="Q37" s="8"/>
      <c r="R37" s="8"/>
      <c r="S37" s="8"/>
      <c r="T37" s="8"/>
      <c r="U37" s="8"/>
      <c r="V37" s="8"/>
    </row>
    <row r="38" spans="1:22" ht="11.25">
      <c r="A38" s="40" t="s">
        <v>16</v>
      </c>
      <c r="B38" s="41">
        <f aca="true" t="shared" si="15" ref="B38:M38">IF(B6=0,0,B22/B6*100)</f>
        <v>76.15947418040632</v>
      </c>
      <c r="C38" s="41">
        <f t="shared" si="15"/>
        <v>82.06575917624038</v>
      </c>
      <c r="D38" s="41">
        <f t="shared" si="15"/>
        <v>59.58113269428912</v>
      </c>
      <c r="E38" s="41">
        <f t="shared" si="15"/>
        <v>44.731207394085374</v>
      </c>
      <c r="F38" s="41">
        <f t="shared" si="15"/>
        <v>34.920055390378934</v>
      </c>
      <c r="G38" s="41">
        <f t="shared" si="15"/>
        <v>26.619794716500135</v>
      </c>
      <c r="H38" s="41">
        <f t="shared" si="15"/>
        <v>23.225725039838366</v>
      </c>
      <c r="I38" s="41">
        <f t="shared" si="15"/>
        <v>21.274465788527593</v>
      </c>
      <c r="J38" s="41">
        <f t="shared" si="15"/>
        <v>19.03263736997463</v>
      </c>
      <c r="K38" s="41">
        <f t="shared" si="15"/>
        <v>17.215530066295802</v>
      </c>
      <c r="L38" s="41">
        <f t="shared" si="15"/>
        <v>15.707007850924418</v>
      </c>
      <c r="M38" s="42">
        <f t="shared" si="15"/>
        <v>14.339872562564507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ht="11.25">
      <c r="A39" s="16" t="s">
        <v>17</v>
      </c>
      <c r="B39" s="41">
        <f aca="true" t="shared" si="16" ref="B39:M39">IF(B7=0,0,B23/B7*100)</f>
        <v>43.246174484636654</v>
      </c>
      <c r="C39" s="41">
        <f t="shared" si="16"/>
        <v>89.06460528150711</v>
      </c>
      <c r="D39" s="41">
        <f t="shared" si="16"/>
        <v>17.52995999711598</v>
      </c>
      <c r="E39" s="41">
        <f t="shared" si="16"/>
        <v>0</v>
      </c>
      <c r="F39" s="41">
        <f t="shared" si="16"/>
        <v>0</v>
      </c>
      <c r="G39" s="41">
        <f t="shared" si="16"/>
        <v>0</v>
      </c>
      <c r="H39" s="41">
        <f t="shared" si="16"/>
        <v>0</v>
      </c>
      <c r="I39" s="41">
        <f t="shared" si="16"/>
        <v>0</v>
      </c>
      <c r="J39" s="41">
        <f t="shared" si="16"/>
        <v>0</v>
      </c>
      <c r="K39" s="41">
        <f t="shared" si="16"/>
        <v>0</v>
      </c>
      <c r="L39" s="41">
        <f t="shared" si="16"/>
        <v>0</v>
      </c>
      <c r="M39" s="42">
        <f t="shared" si="16"/>
        <v>0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ht="11.25">
      <c r="A40" s="40" t="s">
        <v>16</v>
      </c>
      <c r="B40" s="41">
        <f aca="true" t="shared" si="17" ref="B40:M40">IF(B8=0,0,B24/B8*100)</f>
        <v>43.246174484636654</v>
      </c>
      <c r="C40" s="41">
        <f t="shared" si="17"/>
        <v>67.36229663912816</v>
      </c>
      <c r="D40" s="41">
        <f t="shared" si="17"/>
        <v>50.35175489370081</v>
      </c>
      <c r="E40" s="41">
        <f t="shared" si="17"/>
        <v>37.32526250776106</v>
      </c>
      <c r="F40" s="41">
        <f t="shared" si="17"/>
        <v>29.950213081860984</v>
      </c>
      <c r="G40" s="41">
        <f t="shared" si="17"/>
        <v>27.257711595718</v>
      </c>
      <c r="H40" s="41">
        <f t="shared" si="17"/>
        <v>25.19228609212341</v>
      </c>
      <c r="I40" s="41">
        <f t="shared" si="17"/>
        <v>23.26512337521704</v>
      </c>
      <c r="J40" s="41">
        <f t="shared" si="17"/>
        <v>19.924200859878002</v>
      </c>
      <c r="K40" s="41">
        <f t="shared" si="17"/>
        <v>17.521187335604818</v>
      </c>
      <c r="L40" s="41">
        <f t="shared" si="17"/>
        <v>15.641523360451068</v>
      </c>
      <c r="M40" s="42">
        <f t="shared" si="17"/>
        <v>14.231827856835888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1.25">
      <c r="A41" s="16" t="s">
        <v>18</v>
      </c>
      <c r="B41" s="41">
        <f aca="true" t="shared" si="18" ref="B41:M41">IF(B9=0,0,B25/B9*100)</f>
        <v>42.59101123595506</v>
      </c>
      <c r="C41" s="41">
        <f t="shared" si="18"/>
        <v>83.32702953540426</v>
      </c>
      <c r="D41" s="41">
        <f t="shared" si="18"/>
        <v>12.80589837941103</v>
      </c>
      <c r="E41" s="41">
        <f t="shared" si="18"/>
        <v>0</v>
      </c>
      <c r="F41" s="41">
        <f t="shared" si="18"/>
        <v>0</v>
      </c>
      <c r="G41" s="41">
        <f t="shared" si="18"/>
        <v>0</v>
      </c>
      <c r="H41" s="41">
        <f t="shared" si="18"/>
        <v>0</v>
      </c>
      <c r="I41" s="41">
        <f t="shared" si="18"/>
        <v>0</v>
      </c>
      <c r="J41" s="41">
        <f t="shared" si="18"/>
        <v>0</v>
      </c>
      <c r="K41" s="41">
        <f t="shared" si="18"/>
        <v>0</v>
      </c>
      <c r="L41" s="41">
        <f t="shared" si="18"/>
        <v>0</v>
      </c>
      <c r="M41" s="42">
        <f t="shared" si="18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11.25">
      <c r="A42" s="40" t="s">
        <v>16</v>
      </c>
      <c r="B42" s="41">
        <f aca="true" t="shared" si="19" ref="B42:M42">IF(B10=0,0,B26/B10*100)</f>
        <v>42.59101123595506</v>
      </c>
      <c r="C42" s="41">
        <f t="shared" si="19"/>
        <v>66.08772515430155</v>
      </c>
      <c r="D42" s="41">
        <f t="shared" si="19"/>
        <v>46.52392320660643</v>
      </c>
      <c r="E42" s="41">
        <f t="shared" si="19"/>
        <v>33.70176142646384</v>
      </c>
      <c r="F42" s="41">
        <f t="shared" si="19"/>
        <v>27.574067118786598</v>
      </c>
      <c r="G42" s="41">
        <f t="shared" si="19"/>
        <v>24.061016306330632</v>
      </c>
      <c r="H42" s="41">
        <f t="shared" si="19"/>
        <v>21.200677801105694</v>
      </c>
      <c r="I42" s="41">
        <f t="shared" si="19"/>
        <v>18.728956517972176</v>
      </c>
      <c r="J42" s="41">
        <f t="shared" si="19"/>
        <v>16.341115764953578</v>
      </c>
      <c r="K42" s="41">
        <f t="shared" si="19"/>
        <v>14.961105308016176</v>
      </c>
      <c r="L42" s="41">
        <f t="shared" si="19"/>
        <v>13.458331459825654</v>
      </c>
      <c r="M42" s="42">
        <f t="shared" si="19"/>
        <v>12.843461355226923</v>
      </c>
      <c r="N42" s="8"/>
      <c r="O42" s="8"/>
      <c r="P42" s="8"/>
      <c r="Q42" s="8"/>
      <c r="R42" s="8"/>
      <c r="S42" s="8"/>
      <c r="T42" s="8"/>
      <c r="U42" s="8"/>
      <c r="V42" s="8"/>
    </row>
    <row r="43" spans="1:22" s="20" customFormat="1" ht="11.25">
      <c r="A43" s="16" t="s">
        <v>19</v>
      </c>
      <c r="B43" s="41">
        <f aca="true" t="shared" si="20" ref="B43:M43">IF(B11=0,0,B27/B11*100)</f>
        <v>8.409769464606756</v>
      </c>
      <c r="C43" s="41">
        <f t="shared" si="20"/>
        <v>67.10868086591968</v>
      </c>
      <c r="D43" s="41">
        <f t="shared" si="20"/>
        <v>22.584312680333035</v>
      </c>
      <c r="E43" s="41">
        <f t="shared" si="20"/>
        <v>0</v>
      </c>
      <c r="F43" s="41">
        <f t="shared" si="20"/>
        <v>0</v>
      </c>
      <c r="G43" s="41">
        <f t="shared" si="20"/>
        <v>0</v>
      </c>
      <c r="H43" s="41">
        <f t="shared" si="20"/>
        <v>0</v>
      </c>
      <c r="I43" s="41">
        <f t="shared" si="20"/>
        <v>0</v>
      </c>
      <c r="J43" s="41">
        <f t="shared" si="20"/>
        <v>0</v>
      </c>
      <c r="K43" s="41">
        <f t="shared" si="20"/>
        <v>0</v>
      </c>
      <c r="L43" s="41">
        <f t="shared" si="20"/>
        <v>0</v>
      </c>
      <c r="M43" s="42">
        <f t="shared" si="20"/>
        <v>0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s="15" customFormat="1" ht="11.25">
      <c r="A44" s="40" t="s">
        <v>16</v>
      </c>
      <c r="B44" s="41">
        <f aca="true" t="shared" si="21" ref="B44:M44">IF(B12=0,0,B28/B12*100)</f>
        <v>8.409769464606756</v>
      </c>
      <c r="C44" s="41">
        <f t="shared" si="21"/>
        <v>36.88516608254639</v>
      </c>
      <c r="D44" s="41">
        <f t="shared" si="21"/>
        <v>33.039294302676076</v>
      </c>
      <c r="E44" s="41">
        <f t="shared" si="21"/>
        <v>28.846361939227087</v>
      </c>
      <c r="F44" s="41">
        <f t="shared" si="21"/>
        <v>27.672844734208784</v>
      </c>
      <c r="G44" s="41">
        <f t="shared" si="21"/>
        <v>26.84390793088746</v>
      </c>
      <c r="H44" s="41">
        <f t="shared" si="21"/>
        <v>26.037779990839276</v>
      </c>
      <c r="I44" s="41">
        <f t="shared" si="21"/>
        <v>25.421210302459922</v>
      </c>
      <c r="J44" s="41">
        <f t="shared" si="21"/>
        <v>24.542857506445504</v>
      </c>
      <c r="K44" s="41">
        <f t="shared" si="21"/>
        <v>22.33731660624268</v>
      </c>
      <c r="L44" s="41">
        <f t="shared" si="21"/>
        <v>18.565398753493493</v>
      </c>
      <c r="M44" s="42">
        <f t="shared" si="21"/>
        <v>14.054491685822567</v>
      </c>
      <c r="N44" s="8"/>
      <c r="O44" s="8"/>
      <c r="P44" s="8"/>
      <c r="Q44" s="8"/>
      <c r="R44" s="8"/>
      <c r="S44" s="8"/>
      <c r="T44" s="8"/>
      <c r="U44" s="8"/>
      <c r="V44" s="8"/>
    </row>
    <row r="45" spans="1:22" ht="11.25">
      <c r="A45" s="43" t="s">
        <v>20</v>
      </c>
      <c r="B45" s="41">
        <f aca="true" t="shared" si="22" ref="B45:M45">IF(B13=0,0,B29/B13*100)</f>
        <v>52.421375498534786</v>
      </c>
      <c r="C45" s="41">
        <f t="shared" si="22"/>
        <v>109.1076022830942</v>
      </c>
      <c r="D45" s="41">
        <f t="shared" si="22"/>
        <v>7.945571233829324</v>
      </c>
      <c r="E45" s="41">
        <f t="shared" si="22"/>
        <v>0</v>
      </c>
      <c r="F45" s="41">
        <f t="shared" si="22"/>
        <v>0</v>
      </c>
      <c r="G45" s="41">
        <f t="shared" si="22"/>
        <v>0</v>
      </c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2">
        <f t="shared" si="22"/>
        <v>0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ht="11.25">
      <c r="A46" s="40" t="s">
        <v>16</v>
      </c>
      <c r="B46" s="41">
        <f aca="true" t="shared" si="23" ref="B46:M46">IF(B14=0,0,B30/B14*100)</f>
        <v>52.421375498534786</v>
      </c>
      <c r="C46" s="41">
        <f t="shared" si="23"/>
        <v>80.84157754911067</v>
      </c>
      <c r="D46" s="41">
        <f t="shared" si="23"/>
        <v>52.25872915978089</v>
      </c>
      <c r="E46" s="41">
        <f t="shared" si="23"/>
        <v>40.543032134202086</v>
      </c>
      <c r="F46" s="41">
        <f t="shared" si="23"/>
        <v>33.02639801060245</v>
      </c>
      <c r="G46" s="41">
        <f t="shared" si="23"/>
        <v>25.8768402200578</v>
      </c>
      <c r="H46" s="41">
        <f t="shared" si="23"/>
        <v>23.351677514164475</v>
      </c>
      <c r="I46" s="41">
        <f t="shared" si="23"/>
        <v>20.955961800207803</v>
      </c>
      <c r="J46" s="41">
        <f t="shared" si="23"/>
        <v>18.67762162383285</v>
      </c>
      <c r="K46" s="41">
        <f t="shared" si="23"/>
        <v>16.901241813131286</v>
      </c>
      <c r="L46" s="41">
        <f t="shared" si="23"/>
        <v>15.279812783747044</v>
      </c>
      <c r="M46" s="42">
        <f t="shared" si="23"/>
        <v>14.125183551535883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s="54" customFormat="1" ht="11.25">
      <c r="A47" s="43" t="s">
        <v>21</v>
      </c>
      <c r="B47" s="52">
        <f aca="true" t="shared" si="24" ref="B47:M47">IF(B15=0,0,B31/B15*100)</f>
        <v>0</v>
      </c>
      <c r="C47" s="52">
        <f t="shared" si="24"/>
        <v>0</v>
      </c>
      <c r="D47" s="52">
        <f t="shared" si="24"/>
        <v>0</v>
      </c>
      <c r="E47" s="52">
        <f t="shared" si="24"/>
        <v>0</v>
      </c>
      <c r="F47" s="52">
        <f t="shared" si="24"/>
        <v>0</v>
      </c>
      <c r="G47" s="52">
        <f t="shared" si="24"/>
        <v>0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3">
        <f t="shared" si="24"/>
        <v>0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s="55" customFormat="1" ht="11.25">
      <c r="A48" s="40" t="s">
        <v>16</v>
      </c>
      <c r="B48" s="41">
        <f aca="true" t="shared" si="25" ref="B48:M48">IF(B16=0,0,B32/B16*100)</f>
        <v>0</v>
      </c>
      <c r="C48" s="41">
        <f t="shared" si="25"/>
        <v>0</v>
      </c>
      <c r="D48" s="41">
        <f t="shared" si="25"/>
        <v>0</v>
      </c>
      <c r="E48" s="41">
        <f t="shared" si="25"/>
        <v>0</v>
      </c>
      <c r="F48" s="41">
        <f t="shared" si="25"/>
        <v>0</v>
      </c>
      <c r="G48" s="41">
        <f t="shared" si="25"/>
        <v>0</v>
      </c>
      <c r="H48" s="41">
        <f t="shared" si="25"/>
        <v>0</v>
      </c>
      <c r="I48" s="41">
        <f t="shared" si="25"/>
        <v>0</v>
      </c>
      <c r="J48" s="41">
        <f t="shared" si="25"/>
        <v>0</v>
      </c>
      <c r="K48" s="41">
        <f t="shared" si="25"/>
        <v>0</v>
      </c>
      <c r="L48" s="41">
        <f t="shared" si="25"/>
        <v>0</v>
      </c>
      <c r="M48" s="42">
        <f t="shared" si="25"/>
        <v>0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s="15" customFormat="1" ht="11.25">
      <c r="A49" s="25" t="s">
        <v>22</v>
      </c>
      <c r="B49" s="46">
        <f aca="true" t="shared" si="26" ref="B49:M49">IF(B17=0,0,B33/B17*100)</f>
        <v>80.91268184118762</v>
      </c>
      <c r="C49" s="47">
        <f t="shared" si="26"/>
        <v>93.19431429757581</v>
      </c>
      <c r="D49" s="47">
        <f t="shared" si="26"/>
        <v>56.26441938509736</v>
      </c>
      <c r="E49" s="47">
        <f t="shared" si="26"/>
        <v>0</v>
      </c>
      <c r="F49" s="47">
        <f t="shared" si="26"/>
        <v>0</v>
      </c>
      <c r="G49" s="47">
        <f t="shared" si="26"/>
        <v>0</v>
      </c>
      <c r="H49" s="47">
        <f t="shared" si="26"/>
        <v>0</v>
      </c>
      <c r="I49" s="47">
        <f t="shared" si="26"/>
        <v>0</v>
      </c>
      <c r="J49" s="47">
        <f t="shared" si="26"/>
        <v>0</v>
      </c>
      <c r="K49" s="47">
        <f t="shared" si="26"/>
        <v>0</v>
      </c>
      <c r="L49" s="47">
        <f t="shared" si="26"/>
        <v>0</v>
      </c>
      <c r="M49" s="48">
        <f t="shared" si="26"/>
        <v>0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s="15" customFormat="1" ht="11.25">
      <c r="A50" s="49" t="s">
        <v>16</v>
      </c>
      <c r="B50" s="50">
        <f aca="true" t="shared" si="27" ref="B50:M50">IF(B18=0,0,B34/B18*100)</f>
        <v>80.91268184118762</v>
      </c>
      <c r="C50" s="50">
        <f t="shared" si="27"/>
        <v>89.15196001920643</v>
      </c>
      <c r="D50" s="50">
        <f t="shared" si="27"/>
        <v>81.217686825736</v>
      </c>
      <c r="E50" s="50">
        <f t="shared" si="27"/>
        <v>68.64304547887082</v>
      </c>
      <c r="F50" s="50">
        <f t="shared" si="27"/>
        <v>60.08695678844214</v>
      </c>
      <c r="G50" s="50">
        <f t="shared" si="27"/>
        <v>52.998694047928396</v>
      </c>
      <c r="H50" s="50">
        <f t="shared" si="27"/>
        <v>47.87025208041425</v>
      </c>
      <c r="I50" s="50">
        <f t="shared" si="27"/>
        <v>43.80143539511075</v>
      </c>
      <c r="J50" s="50">
        <f t="shared" si="27"/>
        <v>40.16087852932157</v>
      </c>
      <c r="K50" s="50">
        <f t="shared" si="27"/>
        <v>37.613105033993264</v>
      </c>
      <c r="L50" s="50">
        <f t="shared" si="27"/>
        <v>35.38388566496847</v>
      </c>
      <c r="M50" s="51">
        <f t="shared" si="27"/>
        <v>32.71102778400082</v>
      </c>
      <c r="N50" s="8"/>
      <c r="O50" s="8"/>
      <c r="P50" s="8"/>
      <c r="Q50" s="8"/>
      <c r="R50" s="8"/>
      <c r="S50" s="8"/>
      <c r="T50" s="8"/>
      <c r="U50" s="8"/>
      <c r="V50" s="8"/>
    </row>
    <row r="51" spans="2:22" ht="11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8"/>
      <c r="O51" s="8"/>
      <c r="P51" s="8"/>
      <c r="Q51" s="8"/>
      <c r="R51" s="8"/>
      <c r="S51" s="8"/>
      <c r="T51" s="8"/>
      <c r="U51" s="8"/>
      <c r="V51" s="8"/>
    </row>
    <row r="52" spans="1:22" ht="11.25">
      <c r="A52" s="34" t="s">
        <v>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8"/>
      <c r="O52" s="8"/>
      <c r="P52" s="8"/>
      <c r="Q52" s="8"/>
      <c r="R52" s="8"/>
      <c r="S52" s="8"/>
      <c r="T52" s="8"/>
      <c r="U52" s="8"/>
      <c r="V52" s="8"/>
    </row>
    <row r="53" spans="1:22" ht="11.25">
      <c r="A53" s="37" t="s">
        <v>15</v>
      </c>
      <c r="B53" s="41">
        <f aca="true" t="shared" si="28" ref="B53:M53">B21-B5</f>
        <v>-7028.966120000005</v>
      </c>
      <c r="C53" s="41">
        <f t="shared" si="28"/>
        <v>-3629.5199900000007</v>
      </c>
      <c r="D53" s="41">
        <f t="shared" si="28"/>
        <v>-25297.52307</v>
      </c>
      <c r="E53" s="41">
        <f t="shared" si="28"/>
        <v>-29532.553000000004</v>
      </c>
      <c r="F53" s="41">
        <f t="shared" si="28"/>
        <v>-33291.28500000001</v>
      </c>
      <c r="G53" s="41">
        <f t="shared" si="28"/>
        <v>-47326.916</v>
      </c>
      <c r="H53" s="41">
        <f t="shared" si="28"/>
        <v>-29096.641999999993</v>
      </c>
      <c r="I53" s="41">
        <f t="shared" si="28"/>
        <v>-20930.67</v>
      </c>
      <c r="J53" s="41">
        <f t="shared" si="28"/>
        <v>-29345.453999999994</v>
      </c>
      <c r="K53" s="41">
        <f t="shared" si="28"/>
        <v>-29393.906000000003</v>
      </c>
      <c r="L53" s="41">
        <f t="shared" si="28"/>
        <v>-29568.816999999995</v>
      </c>
      <c r="M53" s="42">
        <f t="shared" si="28"/>
        <v>-32171.317000000006</v>
      </c>
      <c r="N53" s="8"/>
      <c r="O53" s="8"/>
      <c r="P53" s="8"/>
      <c r="Q53" s="8"/>
      <c r="R53" s="8"/>
      <c r="S53" s="8"/>
      <c r="T53" s="8"/>
      <c r="U53" s="8"/>
      <c r="V53" s="8"/>
    </row>
    <row r="54" spans="1:22" ht="11.25">
      <c r="A54" s="40" t="s">
        <v>16</v>
      </c>
      <c r="B54" s="41">
        <f aca="true" t="shared" si="29" ref="B54:M54">B22-B6</f>
        <v>-7028.966120000005</v>
      </c>
      <c r="C54" s="41">
        <f t="shared" si="29"/>
        <v>-10658.486110000013</v>
      </c>
      <c r="D54" s="41">
        <f t="shared" si="29"/>
        <v>-35956.00918000001</v>
      </c>
      <c r="E54" s="41">
        <f t="shared" si="29"/>
        <v>-65488.56218000001</v>
      </c>
      <c r="F54" s="41">
        <f t="shared" si="29"/>
        <v>-98779.84718000003</v>
      </c>
      <c r="G54" s="41">
        <f t="shared" si="29"/>
        <v>-146106.76318</v>
      </c>
      <c r="H54" s="41">
        <f t="shared" si="29"/>
        <v>-175203.40518</v>
      </c>
      <c r="I54" s="41">
        <f t="shared" si="29"/>
        <v>-196134.07517999999</v>
      </c>
      <c r="J54" s="41">
        <f t="shared" si="29"/>
        <v>-225479.52917999995</v>
      </c>
      <c r="K54" s="41">
        <f t="shared" si="29"/>
        <v>-254873.43517999997</v>
      </c>
      <c r="L54" s="41">
        <f t="shared" si="29"/>
        <v>-284442.25217999995</v>
      </c>
      <c r="M54" s="42">
        <f t="shared" si="29"/>
        <v>-316613.56917999993</v>
      </c>
      <c r="N54" s="8"/>
      <c r="O54" s="8"/>
      <c r="P54" s="8"/>
      <c r="Q54" s="8"/>
      <c r="R54" s="8"/>
      <c r="S54" s="8"/>
      <c r="T54" s="8"/>
      <c r="U54" s="8"/>
      <c r="V54" s="8"/>
    </row>
    <row r="55" spans="1:22" ht="11.25">
      <c r="A55" s="16" t="s">
        <v>17</v>
      </c>
      <c r="B55" s="41">
        <f aca="true" t="shared" si="30" ref="B55:M55">B23-B7</f>
        <v>-1611.4431500000003</v>
      </c>
      <c r="C55" s="41">
        <f t="shared" si="30"/>
        <v>-345.02919999999995</v>
      </c>
      <c r="D55" s="41">
        <f t="shared" si="30"/>
        <v>-2562.1594099999998</v>
      </c>
      <c r="E55" s="41">
        <f t="shared" si="30"/>
        <v>-3176.3450000000003</v>
      </c>
      <c r="F55" s="41">
        <f t="shared" si="30"/>
        <v>-3023.29</v>
      </c>
      <c r="G55" s="41">
        <f t="shared" si="30"/>
        <v>-1511.417</v>
      </c>
      <c r="H55" s="41">
        <f t="shared" si="30"/>
        <v>-1378.3839999999998</v>
      </c>
      <c r="I55" s="41">
        <f t="shared" si="30"/>
        <v>-1506.8259999999998</v>
      </c>
      <c r="J55" s="41">
        <f t="shared" si="30"/>
        <v>-3302.918</v>
      </c>
      <c r="K55" s="41">
        <f t="shared" si="30"/>
        <v>-3154.4919999999997</v>
      </c>
      <c r="L55" s="41">
        <f t="shared" si="30"/>
        <v>-3143.079</v>
      </c>
      <c r="M55" s="42">
        <f t="shared" si="30"/>
        <v>-2902.039</v>
      </c>
      <c r="N55" s="8"/>
      <c r="O55" s="8"/>
      <c r="P55" s="8"/>
      <c r="Q55" s="8"/>
      <c r="R55" s="8"/>
      <c r="S55" s="8"/>
      <c r="T55" s="8"/>
      <c r="U55" s="8"/>
      <c r="V55" s="8"/>
    </row>
    <row r="56" spans="1:22" ht="11.25">
      <c r="A56" s="40" t="s">
        <v>16</v>
      </c>
      <c r="B56" s="41">
        <f aca="true" t="shared" si="31" ref="B56:M56">B24-B8</f>
        <v>-1611.4431500000003</v>
      </c>
      <c r="C56" s="41">
        <f t="shared" si="31"/>
        <v>-1956.47235</v>
      </c>
      <c r="D56" s="41">
        <f t="shared" si="31"/>
        <v>-4518.63176</v>
      </c>
      <c r="E56" s="41">
        <f t="shared" si="31"/>
        <v>-7694.97676</v>
      </c>
      <c r="F56" s="41">
        <f t="shared" si="31"/>
        <v>-10718.26676</v>
      </c>
      <c r="G56" s="41">
        <f t="shared" si="31"/>
        <v>-12229.683760000002</v>
      </c>
      <c r="H56" s="41">
        <f t="shared" si="31"/>
        <v>-13608.06776</v>
      </c>
      <c r="I56" s="41">
        <f t="shared" si="31"/>
        <v>-15114.89376</v>
      </c>
      <c r="J56" s="41">
        <f t="shared" si="31"/>
        <v>-18417.811760000004</v>
      </c>
      <c r="K56" s="41">
        <f t="shared" si="31"/>
        <v>-21572.303760000003</v>
      </c>
      <c r="L56" s="41">
        <f t="shared" si="31"/>
        <v>-24715.38276</v>
      </c>
      <c r="M56" s="42">
        <f t="shared" si="31"/>
        <v>-27617.421760000005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 ht="11.25">
      <c r="A57" s="16" t="s">
        <v>18</v>
      </c>
      <c r="B57" s="41">
        <f aca="true" t="shared" si="32" ref="B57:M57">B25-B9</f>
        <v>-38.57597</v>
      </c>
      <c r="C57" s="41">
        <f t="shared" si="32"/>
        <v>-15.269940000000005</v>
      </c>
      <c r="D57" s="41">
        <f t="shared" si="32"/>
        <v>-80.32930999999999</v>
      </c>
      <c r="E57" s="41">
        <f t="shared" si="32"/>
        <v>-95.46</v>
      </c>
      <c r="F57" s="41">
        <f t="shared" si="32"/>
        <v>-76.97200000000001</v>
      </c>
      <c r="G57" s="41">
        <f t="shared" si="32"/>
        <v>-61.81</v>
      </c>
      <c r="H57" s="41">
        <f t="shared" si="32"/>
        <v>-65.455</v>
      </c>
      <c r="I57" s="41">
        <f t="shared" si="32"/>
        <v>-72.665</v>
      </c>
      <c r="J57" s="41">
        <f t="shared" si="32"/>
        <v>-91.075</v>
      </c>
      <c r="K57" s="41">
        <f t="shared" si="32"/>
        <v>-65.891</v>
      </c>
      <c r="L57" s="41">
        <f t="shared" si="32"/>
        <v>-87.122</v>
      </c>
      <c r="M57" s="42">
        <f t="shared" si="32"/>
        <v>-41.524</v>
      </c>
      <c r="N57" s="8"/>
      <c r="O57" s="8"/>
      <c r="P57" s="8"/>
      <c r="Q57" s="8"/>
      <c r="R57" s="8"/>
      <c r="S57" s="8"/>
      <c r="T57" s="8"/>
      <c r="U57" s="8"/>
      <c r="V57" s="8"/>
    </row>
    <row r="58" spans="1:22" ht="11.25">
      <c r="A58" s="40" t="s">
        <v>16</v>
      </c>
      <c r="B58" s="41">
        <f aca="true" t="shared" si="33" ref="B58:M58">B26-B10</f>
        <v>-38.57597</v>
      </c>
      <c r="C58" s="41">
        <f t="shared" si="33"/>
        <v>-53.84590999999999</v>
      </c>
      <c r="D58" s="41">
        <f t="shared" si="33"/>
        <v>-134.17522</v>
      </c>
      <c r="E58" s="41">
        <f t="shared" si="33"/>
        <v>-229.63521999999998</v>
      </c>
      <c r="F58" s="41">
        <f t="shared" si="33"/>
        <v>-306.60722</v>
      </c>
      <c r="G58" s="41">
        <f t="shared" si="33"/>
        <v>-368.41721999999993</v>
      </c>
      <c r="H58" s="41">
        <f t="shared" si="33"/>
        <v>-433.87221999999997</v>
      </c>
      <c r="I58" s="41">
        <f t="shared" si="33"/>
        <v>-506.53721999999993</v>
      </c>
      <c r="J58" s="41">
        <f t="shared" si="33"/>
        <v>-597.61222</v>
      </c>
      <c r="K58" s="41">
        <f t="shared" si="33"/>
        <v>-663.5032199999999</v>
      </c>
      <c r="L58" s="41">
        <f t="shared" si="33"/>
        <v>-750.6252199999999</v>
      </c>
      <c r="M58" s="42">
        <f t="shared" si="33"/>
        <v>-792.1492199999999</v>
      </c>
      <c r="N58" s="8"/>
      <c r="O58" s="8"/>
      <c r="P58" s="8"/>
      <c r="Q58" s="8"/>
      <c r="R58" s="8"/>
      <c r="S58" s="8"/>
      <c r="T58" s="8"/>
      <c r="U58" s="8"/>
      <c r="V58" s="8"/>
    </row>
    <row r="59" spans="1:22" ht="11.25">
      <c r="A59" s="16" t="s">
        <v>19</v>
      </c>
      <c r="B59" s="41">
        <f aca="true" t="shared" si="34" ref="B59:M59">B27-B11</f>
        <v>-12920.424079999997</v>
      </c>
      <c r="C59" s="41">
        <f t="shared" si="34"/>
        <v>-4371.5326000000005</v>
      </c>
      <c r="D59" s="41">
        <f t="shared" si="34"/>
        <v>-7802.1302499999965</v>
      </c>
      <c r="E59" s="41">
        <f t="shared" si="34"/>
        <v>-5447.2609999999995</v>
      </c>
      <c r="F59" s="41">
        <f t="shared" si="34"/>
        <v>-1820.232</v>
      </c>
      <c r="G59" s="41">
        <f t="shared" si="34"/>
        <v>-1381.6689999999999</v>
      </c>
      <c r="H59" s="41">
        <f t="shared" si="34"/>
        <v>-1428.0269999999998</v>
      </c>
      <c r="I59" s="41">
        <f t="shared" si="34"/>
        <v>-1153.3579999999997</v>
      </c>
      <c r="J59" s="41">
        <f t="shared" si="34"/>
        <v>-1743.13</v>
      </c>
      <c r="K59" s="41">
        <f t="shared" si="34"/>
        <v>-4981.281999999997</v>
      </c>
      <c r="L59" s="41">
        <f t="shared" si="34"/>
        <v>-11261.832999999995</v>
      </c>
      <c r="M59" s="42">
        <f t="shared" si="34"/>
        <v>-21405.56</v>
      </c>
      <c r="N59" s="8"/>
      <c r="O59" s="8"/>
      <c r="P59" s="8"/>
      <c r="Q59" s="8"/>
      <c r="R59" s="8"/>
      <c r="S59" s="8"/>
      <c r="T59" s="8"/>
      <c r="U59" s="8"/>
      <c r="V59" s="8"/>
    </row>
    <row r="60" spans="1:22" ht="11.25">
      <c r="A60" s="40" t="s">
        <v>16</v>
      </c>
      <c r="B60" s="41">
        <f aca="true" t="shared" si="35" ref="B60:M60">B28-B12</f>
        <v>-12920.424079999997</v>
      </c>
      <c r="C60" s="41">
        <f t="shared" si="35"/>
        <v>-17291.956679999996</v>
      </c>
      <c r="D60" s="41">
        <f t="shared" si="35"/>
        <v>-25094.086929999998</v>
      </c>
      <c r="E60" s="41">
        <f t="shared" si="35"/>
        <v>-30541.347929999996</v>
      </c>
      <c r="F60" s="41">
        <f t="shared" si="35"/>
        <v>-32361.57993</v>
      </c>
      <c r="G60" s="41">
        <f t="shared" si="35"/>
        <v>-33743.24893</v>
      </c>
      <c r="H60" s="41">
        <f t="shared" si="35"/>
        <v>-35171.27593</v>
      </c>
      <c r="I60" s="41">
        <f t="shared" si="35"/>
        <v>-36324.63393</v>
      </c>
      <c r="J60" s="41">
        <f t="shared" si="35"/>
        <v>-38067.76393</v>
      </c>
      <c r="K60" s="41">
        <f t="shared" si="35"/>
        <v>-43049.04593</v>
      </c>
      <c r="L60" s="41">
        <f t="shared" si="35"/>
        <v>-54310.87893</v>
      </c>
      <c r="M60" s="42">
        <f t="shared" si="35"/>
        <v>-75716.43892999999</v>
      </c>
      <c r="N60" s="8"/>
      <c r="O60" s="8"/>
      <c r="P60" s="8"/>
      <c r="Q60" s="8"/>
      <c r="R60" s="8"/>
      <c r="S60" s="8"/>
      <c r="T60" s="8"/>
      <c r="U60" s="8"/>
      <c r="V60" s="8"/>
    </row>
    <row r="61" spans="1:22" ht="11.25">
      <c r="A61" s="43" t="s">
        <v>20</v>
      </c>
      <c r="B61" s="41">
        <f aca="true" t="shared" si="36" ref="B61:M61">B29-B13</f>
        <v>-1638.0554399999996</v>
      </c>
      <c r="C61" s="41">
        <f t="shared" si="36"/>
        <v>315.2703999999994</v>
      </c>
      <c r="D61" s="41">
        <f t="shared" si="36"/>
        <v>-4099.6522700000005</v>
      </c>
      <c r="E61" s="41">
        <f t="shared" si="36"/>
        <v>-3282.105</v>
      </c>
      <c r="F61" s="41">
        <f t="shared" si="36"/>
        <v>-3332.0029999999997</v>
      </c>
      <c r="G61" s="41">
        <f t="shared" si="36"/>
        <v>-4965.535999999999</v>
      </c>
      <c r="H61" s="41">
        <f t="shared" si="36"/>
        <v>-2480.3869999999997</v>
      </c>
      <c r="I61" s="41">
        <f t="shared" si="36"/>
        <v>-2905.8219999999997</v>
      </c>
      <c r="J61" s="41">
        <f t="shared" si="36"/>
        <v>-3455.0060000000008</v>
      </c>
      <c r="K61" s="41">
        <f t="shared" si="36"/>
        <v>-3340.066</v>
      </c>
      <c r="L61" s="41">
        <f t="shared" si="36"/>
        <v>-3726.668</v>
      </c>
      <c r="M61" s="42">
        <f t="shared" si="36"/>
        <v>-3175.337</v>
      </c>
      <c r="N61" s="8"/>
      <c r="O61" s="8"/>
      <c r="P61" s="8"/>
      <c r="Q61" s="8"/>
      <c r="R61" s="8"/>
      <c r="S61" s="8"/>
      <c r="T61" s="8"/>
      <c r="U61" s="8"/>
      <c r="V61" s="8"/>
    </row>
    <row r="62" spans="1:22" ht="11.25">
      <c r="A62" s="40" t="s">
        <v>16</v>
      </c>
      <c r="B62" s="41">
        <f aca="true" t="shared" si="37" ref="B62:M62">B30-B14</f>
        <v>-1638.0554399999996</v>
      </c>
      <c r="C62" s="41">
        <f t="shared" si="37"/>
        <v>-1322.7850399999998</v>
      </c>
      <c r="D62" s="41">
        <f t="shared" si="37"/>
        <v>-5422.437309999999</v>
      </c>
      <c r="E62" s="41">
        <f t="shared" si="37"/>
        <v>-8704.542309999999</v>
      </c>
      <c r="F62" s="41">
        <f t="shared" si="37"/>
        <v>-12036.545309999998</v>
      </c>
      <c r="G62" s="41">
        <f t="shared" si="37"/>
        <v>-17002.081309999998</v>
      </c>
      <c r="H62" s="41">
        <f t="shared" si="37"/>
        <v>-19482.468309999997</v>
      </c>
      <c r="I62" s="41">
        <f t="shared" si="37"/>
        <v>-22388.290309999997</v>
      </c>
      <c r="J62" s="41">
        <f t="shared" si="37"/>
        <v>-25843.296309999998</v>
      </c>
      <c r="K62" s="41">
        <f t="shared" si="37"/>
        <v>-29183.362309999997</v>
      </c>
      <c r="L62" s="41">
        <f t="shared" si="37"/>
        <v>-32910.030309999995</v>
      </c>
      <c r="M62" s="42">
        <f t="shared" si="37"/>
        <v>-36085.367309999994</v>
      </c>
      <c r="N62" s="8"/>
      <c r="O62" s="8"/>
      <c r="P62" s="8"/>
      <c r="Q62" s="8"/>
      <c r="R62" s="8"/>
      <c r="S62" s="8"/>
      <c r="T62" s="8"/>
      <c r="U62" s="8"/>
      <c r="V62" s="8"/>
    </row>
    <row r="63" spans="1:22" s="54" customFormat="1" ht="11.25">
      <c r="A63" s="43" t="s">
        <v>21</v>
      </c>
      <c r="B63" s="52">
        <f aca="true" t="shared" si="38" ref="B63:M63">B31-B15</f>
        <v>0</v>
      </c>
      <c r="C63" s="52">
        <f t="shared" si="38"/>
        <v>0</v>
      </c>
      <c r="D63" s="52">
        <f t="shared" si="38"/>
        <v>0</v>
      </c>
      <c r="E63" s="52">
        <f t="shared" si="38"/>
        <v>0</v>
      </c>
      <c r="F63" s="52">
        <f t="shared" si="38"/>
        <v>0</v>
      </c>
      <c r="G63" s="52">
        <f t="shared" si="38"/>
        <v>0</v>
      </c>
      <c r="H63" s="52">
        <f t="shared" si="38"/>
        <v>0</v>
      </c>
      <c r="I63" s="52">
        <f t="shared" si="38"/>
        <v>0</v>
      </c>
      <c r="J63" s="52">
        <f t="shared" si="38"/>
        <v>0</v>
      </c>
      <c r="K63" s="52">
        <f t="shared" si="38"/>
        <v>0</v>
      </c>
      <c r="L63" s="52">
        <f t="shared" si="38"/>
        <v>0</v>
      </c>
      <c r="M63" s="53">
        <f t="shared" si="38"/>
        <v>0</v>
      </c>
      <c r="N63" s="8"/>
      <c r="O63" s="8"/>
      <c r="P63" s="8"/>
      <c r="Q63" s="8"/>
      <c r="R63" s="8"/>
      <c r="S63" s="8"/>
      <c r="T63" s="8"/>
      <c r="U63" s="8"/>
      <c r="V63" s="8"/>
    </row>
    <row r="64" spans="1:22" ht="11.25">
      <c r="A64" s="40" t="s">
        <v>16</v>
      </c>
      <c r="B64" s="41">
        <f aca="true" t="shared" si="39" ref="B64:M64">B32-B16</f>
        <v>0</v>
      </c>
      <c r="C64" s="41">
        <f t="shared" si="39"/>
        <v>0</v>
      </c>
      <c r="D64" s="41">
        <f t="shared" si="39"/>
        <v>0</v>
      </c>
      <c r="E64" s="41">
        <f t="shared" si="39"/>
        <v>0</v>
      </c>
      <c r="F64" s="41">
        <f t="shared" si="39"/>
        <v>0</v>
      </c>
      <c r="G64" s="41">
        <f t="shared" si="39"/>
        <v>0</v>
      </c>
      <c r="H64" s="41">
        <f t="shared" si="39"/>
        <v>0</v>
      </c>
      <c r="I64" s="41">
        <f t="shared" si="39"/>
        <v>0</v>
      </c>
      <c r="J64" s="41">
        <f t="shared" si="39"/>
        <v>0</v>
      </c>
      <c r="K64" s="41">
        <f t="shared" si="39"/>
        <v>0</v>
      </c>
      <c r="L64" s="41">
        <f t="shared" si="39"/>
        <v>0</v>
      </c>
      <c r="M64" s="42">
        <f t="shared" si="39"/>
        <v>0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 s="22" customFormat="1" ht="11.25">
      <c r="A65" s="25" t="s">
        <v>22</v>
      </c>
      <c r="B65" s="46">
        <f aca="true" t="shared" si="40" ref="B65:M65">B33-B17</f>
        <v>-59622.98301000008</v>
      </c>
      <c r="C65" s="47">
        <f t="shared" si="40"/>
        <v>-43330.67649999994</v>
      </c>
      <c r="D65" s="47">
        <f t="shared" si="40"/>
        <v>-131979.09208000003</v>
      </c>
      <c r="E65" s="47">
        <f t="shared" si="40"/>
        <v>-229136.1179999999</v>
      </c>
      <c r="F65" s="47">
        <f t="shared" si="40"/>
        <v>-210738.376</v>
      </c>
      <c r="G65" s="47">
        <f t="shared" si="40"/>
        <v>-226120.28999999995</v>
      </c>
      <c r="H65" s="47">
        <f t="shared" si="40"/>
        <v>-205352.345</v>
      </c>
      <c r="I65" s="47">
        <f t="shared" si="40"/>
        <v>-197132.92700000003</v>
      </c>
      <c r="J65" s="47">
        <f t="shared" si="40"/>
        <v>-210242.91799999998</v>
      </c>
      <c r="K65" s="47">
        <f t="shared" si="40"/>
        <v>-171341.88</v>
      </c>
      <c r="L65" s="47">
        <f t="shared" si="40"/>
        <v>-170158.32500000004</v>
      </c>
      <c r="M65" s="48">
        <f t="shared" si="40"/>
        <v>-234596.35400000005</v>
      </c>
      <c r="N65" s="8"/>
      <c r="O65" s="8"/>
      <c r="P65" s="8"/>
      <c r="Q65" s="8"/>
      <c r="R65" s="8"/>
      <c r="S65" s="8"/>
      <c r="T65" s="8"/>
      <c r="U65" s="8"/>
      <c r="V65" s="8"/>
    </row>
    <row r="66" spans="1:22" s="15" customFormat="1" ht="11.25">
      <c r="A66" s="49" t="s">
        <v>16</v>
      </c>
      <c r="B66" s="56">
        <f aca="true" t="shared" si="41" ref="B66:M66">B34-B18</f>
        <v>-59622.98301000008</v>
      </c>
      <c r="C66" s="56">
        <f t="shared" si="41"/>
        <v>-102953.65951000003</v>
      </c>
      <c r="D66" s="56">
        <f t="shared" si="41"/>
        <v>-234932.75159000023</v>
      </c>
      <c r="E66" s="56">
        <f t="shared" si="41"/>
        <v>-464068.86959</v>
      </c>
      <c r="F66" s="56">
        <f t="shared" si="41"/>
        <v>-674807.24559</v>
      </c>
      <c r="G66" s="56">
        <f t="shared" si="41"/>
        <v>-900927.53559</v>
      </c>
      <c r="H66" s="56">
        <f t="shared" si="41"/>
        <v>-1106279.88059</v>
      </c>
      <c r="I66" s="56">
        <f t="shared" si="41"/>
        <v>-1303412.80759</v>
      </c>
      <c r="J66" s="56">
        <f t="shared" si="41"/>
        <v>-1513655.7255900002</v>
      </c>
      <c r="K66" s="56">
        <f t="shared" si="41"/>
        <v>-1684997.60559</v>
      </c>
      <c r="L66" s="56">
        <f t="shared" si="41"/>
        <v>-1855155.9305900002</v>
      </c>
      <c r="M66" s="57">
        <f t="shared" si="41"/>
        <v>-2089752.28459</v>
      </c>
      <c r="N66" s="8"/>
      <c r="O66" s="8"/>
      <c r="P66" s="8"/>
      <c r="Q66" s="8"/>
      <c r="R66" s="8"/>
      <c r="S66" s="8"/>
      <c r="T66" s="8"/>
      <c r="U66" s="8"/>
      <c r="V66" s="8"/>
    </row>
    <row r="67" spans="2:22" ht="11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8"/>
      <c r="O67" s="8"/>
      <c r="P67" s="8"/>
      <c r="Q67" s="8"/>
      <c r="R67" s="8"/>
      <c r="S67" s="8"/>
      <c r="T67" s="8"/>
      <c r="U67" s="8"/>
      <c r="V67" s="8"/>
    </row>
    <row r="68" spans="2:13" ht="11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</sheetData>
  <sheetProtection/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2017-03-13T09:44:47Z</dcterms:created>
  <dcterms:modified xsi:type="dcterms:W3CDTF">2017-03-13T09:45:04Z</dcterms:modified>
  <cp:category/>
  <cp:version/>
  <cp:contentType/>
  <cp:contentStatus/>
</cp:coreProperties>
</file>